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oyle\CRD Associates\FileShares - Documents\common health folder\2025\MPFS\Payment Charts\Final Rule\Final\"/>
    </mc:Choice>
  </mc:AlternateContent>
  <xr:revisionPtr revIDLastSave="0" documentId="8_{7FEB5BCA-251B-4CEA-BBAF-72F2EC4C3FA5}" xr6:coauthVersionLast="47" xr6:coauthVersionMax="47" xr10:uidLastSave="{00000000-0000-0000-0000-000000000000}"/>
  <bookViews>
    <workbookView xWindow="28680" yWindow="-120" windowWidth="29040" windowHeight="15720" xr2:uid="{A794BE57-E35A-4E5A-868B-2C26D634F8F7}"/>
  </bookViews>
  <sheets>
    <sheet name="Endocrine" sheetId="1" r:id="rId1"/>
    <sheet name="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F31" i="1"/>
  <c r="M30" i="1"/>
  <c r="F30" i="1"/>
  <c r="P29" i="1"/>
  <c r="M29" i="1"/>
  <c r="Q29" i="1" s="1"/>
  <c r="I29" i="1"/>
  <c r="F29" i="1"/>
  <c r="P28" i="1"/>
  <c r="M28" i="1"/>
  <c r="I28" i="1"/>
  <c r="F28" i="1"/>
  <c r="J28" i="1" s="1"/>
  <c r="I27" i="1"/>
  <c r="F27" i="1"/>
  <c r="I26" i="1"/>
  <c r="F26" i="1"/>
  <c r="J26" i="1" s="1"/>
  <c r="P25" i="1"/>
  <c r="M25" i="1"/>
  <c r="I25" i="1"/>
  <c r="F25" i="1"/>
  <c r="J25" i="1" s="1"/>
  <c r="P24" i="1"/>
  <c r="M24" i="1"/>
  <c r="Q24" i="1" s="1"/>
  <c r="I24" i="1"/>
  <c r="F24" i="1"/>
  <c r="P23" i="1"/>
  <c r="M23" i="1"/>
  <c r="Q23" i="1" s="1"/>
  <c r="I23" i="1"/>
  <c r="F23" i="1"/>
  <c r="J23" i="1" s="1"/>
  <c r="P22" i="1"/>
  <c r="M22" i="1"/>
  <c r="Q22" i="1" s="1"/>
  <c r="I22" i="1"/>
  <c r="F22" i="1"/>
  <c r="I21" i="1"/>
  <c r="F21" i="1"/>
  <c r="J21" i="1" s="1"/>
  <c r="I20" i="1"/>
  <c r="F20" i="1"/>
  <c r="P19" i="1"/>
  <c r="M19" i="1"/>
  <c r="Q19" i="1" s="1"/>
  <c r="I19" i="1"/>
  <c r="F19" i="1"/>
  <c r="J19" i="1" s="1"/>
  <c r="I18" i="1"/>
  <c r="F18" i="1"/>
  <c r="J18" i="1" s="1"/>
  <c r="I17" i="1"/>
  <c r="F17" i="1"/>
  <c r="J17" i="1" s="1"/>
  <c r="P16" i="1"/>
  <c r="M16" i="1"/>
  <c r="Q16" i="1" s="1"/>
  <c r="I16" i="1"/>
  <c r="F16" i="1"/>
  <c r="I15" i="1"/>
  <c r="F15" i="1"/>
  <c r="J15" i="1" s="1"/>
  <c r="I14" i="1"/>
  <c r="F14" i="1"/>
  <c r="J14" i="1" s="1"/>
  <c r="P13" i="1"/>
  <c r="M13" i="1"/>
  <c r="I13" i="1"/>
  <c r="F13" i="1"/>
  <c r="J13" i="1" s="1"/>
  <c r="I12" i="1"/>
  <c r="F12" i="1"/>
  <c r="I11" i="1"/>
  <c r="F11" i="1"/>
  <c r="P10" i="1"/>
  <c r="M10" i="1"/>
  <c r="Q10" i="1" s="1"/>
  <c r="I10" i="1"/>
  <c r="F10" i="1"/>
  <c r="J10" i="1" s="1"/>
  <c r="I9" i="1"/>
  <c r="F9" i="1"/>
  <c r="J9" i="1" s="1"/>
  <c r="I8" i="1"/>
  <c r="F8" i="1"/>
  <c r="P7" i="1"/>
  <c r="M7" i="1"/>
  <c r="I7" i="1"/>
  <c r="F7" i="1"/>
  <c r="J7" i="1" s="1"/>
  <c r="P6" i="1"/>
  <c r="M6" i="1"/>
  <c r="Q6" i="1" s="1"/>
  <c r="I6" i="1"/>
  <c r="F6" i="1"/>
  <c r="J6" i="1" s="1"/>
  <c r="Q13" i="1" l="1"/>
  <c r="Q28" i="1"/>
  <c r="Q7" i="1"/>
  <c r="Q25" i="1"/>
  <c r="J8" i="1"/>
  <c r="J12" i="1"/>
  <c r="J27" i="1"/>
  <c r="J11" i="1"/>
  <c r="J16" i="1"/>
  <c r="J20" i="1"/>
  <c r="J22" i="1"/>
  <c r="J29" i="1"/>
  <c r="J24" i="1"/>
</calcChain>
</file>

<file path=xl/sharedStrings.xml><?xml version="1.0" encoding="utf-8"?>
<sst xmlns="http://schemas.openxmlformats.org/spreadsheetml/2006/main" count="337" uniqueCount="128">
  <si>
    <t>2026 Final Physician Fee Schedule (CMS-1832-F)</t>
  </si>
  <si>
    <t>Payment Rates for Medicare Physician Services - Endocrine</t>
  </si>
  <si>
    <t>CPT Code</t>
  </si>
  <si>
    <t>Mod</t>
  </si>
  <si>
    <t>Descriptor</t>
  </si>
  <si>
    <t>NON-FACILITY (OFFICE)</t>
  </si>
  <si>
    <t>FACILITY (HOSPITAL)</t>
    <phoneticPr fontId="0" type="noConversion"/>
  </si>
  <si>
    <t>% payment change 2025 to 2026</t>
  </si>
  <si>
    <t>Non-Facility PE RVUs</t>
  </si>
  <si>
    <t>Total RVUs</t>
  </si>
  <si>
    <t>Payment CF=$33.4009</t>
  </si>
  <si>
    <t>Payment CF=$32.3465</t>
  </si>
  <si>
    <t>Facility PE RVUs</t>
  </si>
  <si>
    <t>Fna bx w/o img gdn 1st les</t>
  </si>
  <si>
    <t>Fna bx w/us gdn 1st les</t>
  </si>
  <si>
    <t>Us exam of head and neck</t>
  </si>
  <si>
    <t>NA</t>
  </si>
  <si>
    <t>TC</t>
  </si>
  <si>
    <t>Dxa bone density axial</t>
  </si>
  <si>
    <t>Dxa bone density study</t>
  </si>
  <si>
    <t>Fracture assessment via dxa</t>
  </si>
  <si>
    <t>Cont gluc mntr pt prov eqp</t>
  </si>
  <si>
    <t>Cont gluc mntr phys/qhp eqp</t>
  </si>
  <si>
    <t>Cont gluc mntr analysis i&amp;r</t>
  </si>
  <si>
    <t>0446T</t>
  </si>
  <si>
    <t>Insj impltbl glucose sensor</t>
  </si>
  <si>
    <t>0447T</t>
  </si>
  <si>
    <t>Rmvl impltbl glucose sensor</t>
  </si>
  <si>
    <t>0448T</t>
  </si>
  <si>
    <t>Remvl insj impltbl gluc sens</t>
  </si>
  <si>
    <t>G0108</t>
  </si>
  <si>
    <t>Diab manage trn  per indiv</t>
  </si>
  <si>
    <t>G0109</t>
  </si>
  <si>
    <t>Diab manage trn ind/group</t>
  </si>
  <si>
    <t>Abltj 1/+thyr ndul 1lobe prq</t>
  </si>
  <si>
    <t>Abltj 1/+thyr ndul addl prq</t>
  </si>
  <si>
    <t>G0564*</t>
  </si>
  <si>
    <t>365 d implant glucose sensor</t>
  </si>
  <si>
    <t>G0565*</t>
  </si>
  <si>
    <t>Rem/ins glu snsr 365 dif sit</t>
  </si>
  <si>
    <t>* Contractor-priced code. Contractors establish RVUs and payment amounts for these services.</t>
  </si>
  <si>
    <t>Payment Rates for Medicare Physician Services - Evaluation and Management</t>
  </si>
  <si>
    <t>FACILITY (HOSPITAL)</t>
  </si>
  <si>
    <t>Office o/p new sf 15-29 min</t>
  </si>
  <si>
    <t>Office o/p new low 30-44 min</t>
  </si>
  <si>
    <t>Office o/p new mod 45-59 min</t>
  </si>
  <si>
    <t>Office o/p new hi 60-74 min</t>
  </si>
  <si>
    <t>Off/op est may x req phy/qhp</t>
  </si>
  <si>
    <t>Office o/p est sf 10-19 min</t>
  </si>
  <si>
    <t>Office o/p est low 20-29 min</t>
  </si>
  <si>
    <t>Office o/p est mod 30-39 min</t>
  </si>
  <si>
    <t>Office o/p est hi 40-54 min</t>
  </si>
  <si>
    <t>Initial hospital care</t>
  </si>
  <si>
    <t>Subsequent hospital care</t>
  </si>
  <si>
    <t>Critical care first hour</t>
  </si>
  <si>
    <t>Critical care addl 30 min</t>
  </si>
  <si>
    <t>Prolng off/op e/m ea 15 min</t>
  </si>
  <si>
    <t>Ol dig e/m svc 5-10 min</t>
  </si>
  <si>
    <t>Ol dig e/m svc 11-20 min</t>
  </si>
  <si>
    <t>Ol dig e/m svc 21+ min</t>
  </si>
  <si>
    <t>Prin care mgmt phys 1st 30</t>
  </si>
  <si>
    <t>Prin care mgmt phys ea addl</t>
  </si>
  <si>
    <t>Prin care mgmt staff 1st 30</t>
  </si>
  <si>
    <t>Prin care mgmt staff ea addl</t>
  </si>
  <si>
    <t>Chrnc care mgmt phys ea addl</t>
  </si>
  <si>
    <t>Ntrprof ph1/ntrnet/ehr 5-10</t>
  </si>
  <si>
    <t>Ntrprof ph1/ntrnet/ehr 11-20</t>
  </si>
  <si>
    <t>Ntrprof ph1/ntrnet/ehr 21-30</t>
  </si>
  <si>
    <t>Ntrprof ph1/ntrnet/ehr 31/&gt;</t>
  </si>
  <si>
    <t>Ntrprof ph1/ntrnet/ehr 5/&gt;</t>
  </si>
  <si>
    <t>Ntrprof ph1/ntrnet/ehr rfrl</t>
  </si>
  <si>
    <t>Rem mntr physiol param setup</t>
  </si>
  <si>
    <t>Rem mntr physiol param dev</t>
  </si>
  <si>
    <t>Rem physiol mntr 1st 20 min</t>
  </si>
  <si>
    <t>Rem physiol mntr ea addl 20</t>
  </si>
  <si>
    <t>Ped critical care initial</t>
  </si>
  <si>
    <t>Ped critical care subsq</t>
  </si>
  <si>
    <t>Cplx chrnc care 1st 60 min</t>
  </si>
  <si>
    <t>Cplx chrnc care ea addl 30</t>
  </si>
  <si>
    <t>Chrnc care mgmt staff 1st 20</t>
  </si>
  <si>
    <t>Chrnc care mgmt phys 1st 30</t>
  </si>
  <si>
    <t>Trans care mgmt 14 day disch</t>
  </si>
  <si>
    <t>Trans care mgmt 7 day disch</t>
  </si>
  <si>
    <t>Advncd care plan 30 min</t>
  </si>
  <si>
    <t>Advncd care plan addl 30 min</t>
  </si>
  <si>
    <t>G0019</t>
  </si>
  <si>
    <t>CHI* services; 60 min per month</t>
  </si>
  <si>
    <t>G0022</t>
  </si>
  <si>
    <t>CHI* services, each add 30 min/month</t>
  </si>
  <si>
    <t>G0023</t>
  </si>
  <si>
    <t>PIN** services; 60 min/month</t>
  </si>
  <si>
    <t>G0024</t>
  </si>
  <si>
    <t>PIN** services, add 30 min/month</t>
  </si>
  <si>
    <t>G0136</t>
  </si>
  <si>
    <t>SDOH Risk Assessment, 5-15 min</t>
  </si>
  <si>
    <t>G0316</t>
  </si>
  <si>
    <t>Prolong inpt eval add15 m</t>
  </si>
  <si>
    <t>G0396</t>
  </si>
  <si>
    <t>Alcohol/subs interv 15-30mn</t>
  </si>
  <si>
    <t>G0397</t>
  </si>
  <si>
    <t>Alcohol/subs interv &gt;30 min</t>
  </si>
  <si>
    <t>G0506</t>
  </si>
  <si>
    <t>Comp asses care plan ccm svc</t>
  </si>
  <si>
    <t>G0556</t>
  </si>
  <si>
    <t>APCM for pts w/ up to 1 chronic condition</t>
  </si>
  <si>
    <t>G0557</t>
  </si>
  <si>
    <t>APCM for pts w/ 2+ chronic conditions</t>
  </si>
  <si>
    <t>G0558</t>
  </si>
  <si>
    <t>APCM for QMBs enrollees with 2+ chronic conditions</t>
  </si>
  <si>
    <t>G0568</t>
  </si>
  <si>
    <t>Int psych care mng, 1 cal mo</t>
  </si>
  <si>
    <t>NEW CODE IN CY 2026</t>
  </si>
  <si>
    <t>G0569</t>
  </si>
  <si>
    <t>Subs psych care mng, subs mo</t>
  </si>
  <si>
    <t>G0570</t>
  </si>
  <si>
    <t>Care manage serv, pr cal mo</t>
  </si>
  <si>
    <t>G2010</t>
  </si>
  <si>
    <t>Remot image submit by pt</t>
  </si>
  <si>
    <t>G2211</t>
  </si>
  <si>
    <t>Complex e/m visit add on</t>
  </si>
  <si>
    <t>G2212</t>
  </si>
  <si>
    <t>Prolong outpt/office vis</t>
  </si>
  <si>
    <t>Mlt fam grp bhv train 1st 60</t>
  </si>
  <si>
    <t>Mlt fam grp bhv train ea add</t>
  </si>
  <si>
    <t>Caregiver traing 1st 30 min</t>
  </si>
  <si>
    <t>Caregiver traing ea addl 15</t>
  </si>
  <si>
    <t>Group caregiver training</t>
  </si>
  <si>
    <t>Brief comunicaj tech-bsd svc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</si>
</sst>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9" fontId="1" fillId="0" borderId="4" xfId="4" applyFont="1" applyBorder="1" applyAlignment="1">
      <alignment horizontal="center" vertical="center"/>
    </xf>
    <xf numFmtId="2" fontId="1" fillId="0" borderId="4" xfId="4" applyNumberFormat="1" applyFont="1" applyBorder="1" applyAlignment="1">
      <alignment horizontal="center" vertical="center"/>
    </xf>
    <xf numFmtId="9" fontId="4" fillId="0" borderId="4" xfId="4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1" fillId="0" borderId="0" xfId="2"/>
    <xf numFmtId="164" fontId="6" fillId="0" borderId="4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1" applyFon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5" fontId="7" fillId="0" borderId="4" xfId="0" applyNumberFormat="1" applyFont="1" applyBorder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4" fontId="3" fillId="0" borderId="1" xfId="3" applyFont="1" applyFill="1" applyBorder="1" applyAlignment="1">
      <alignment horizontal="center" vertical="center"/>
    </xf>
    <xf numFmtId="44" fontId="3" fillId="0" borderId="2" xfId="3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</cellXfs>
  <cellStyles count="5">
    <cellStyle name="Currency 2 2 2" xfId="3" xr:uid="{70219B86-D60B-417F-957E-1EEB6F74BFB4}"/>
    <cellStyle name="Normal" xfId="0" builtinId="0"/>
    <cellStyle name="Normal 6 2" xfId="2" xr:uid="{3F4C1DF3-C0B7-4A3F-82EE-2749153AC1C1}"/>
    <cellStyle name="Percent" xfId="1" builtinId="5"/>
    <cellStyle name="Percent 2 2 2" xfId="4" xr:uid="{54411B22-4F1C-4225-9C4E-30BF91157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1401-C73D-4BA5-9850-AC27F053B831}">
  <dimension ref="A1:R33"/>
  <sheetViews>
    <sheetView tabSelected="1" workbookViewId="0">
      <selection activeCell="F13" sqref="F13"/>
    </sheetView>
  </sheetViews>
  <sheetFormatPr defaultColWidth="8.6640625" defaultRowHeight="14.4" x14ac:dyDescent="0.3"/>
  <cols>
    <col min="1" max="2" width="8.33203125" style="1" customWidth="1"/>
    <col min="3" max="3" width="30.33203125" style="1" customWidth="1"/>
    <col min="4" max="4" width="14" style="1" customWidth="1"/>
    <col min="5" max="7" width="12.88671875" style="1" customWidth="1"/>
    <col min="8" max="8" width="12.33203125" style="1" customWidth="1"/>
    <col min="9" max="9" width="14.33203125" style="1" customWidth="1"/>
    <col min="10" max="11" width="12.33203125" style="1" customWidth="1"/>
    <col min="12" max="12" width="11.33203125" style="1" customWidth="1"/>
    <col min="13" max="14" width="13.5546875" style="1" customWidth="1"/>
    <col min="15" max="15" width="11.6640625" style="1" customWidth="1"/>
    <col min="16" max="16" width="14.33203125" style="1" customWidth="1"/>
    <col min="17" max="17" width="13" style="1" customWidth="1"/>
    <col min="18" max="16384" width="8.6640625" style="1"/>
  </cols>
  <sheetData>
    <row r="1" spans="1:18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8" ht="1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8" ht="15" customHeight="1" x14ac:dyDescent="0.3">
      <c r="A3" s="48" t="s">
        <v>2</v>
      </c>
      <c r="B3" s="48" t="s">
        <v>3</v>
      </c>
      <c r="C3" s="49" t="s">
        <v>4</v>
      </c>
      <c r="D3" s="50" t="s">
        <v>5</v>
      </c>
      <c r="E3" s="51"/>
      <c r="F3" s="51"/>
      <c r="G3" s="51"/>
      <c r="H3" s="51"/>
      <c r="I3" s="51"/>
      <c r="J3" s="52"/>
      <c r="K3" s="50" t="s">
        <v>6</v>
      </c>
      <c r="L3" s="51"/>
      <c r="M3" s="51"/>
      <c r="N3" s="51"/>
      <c r="O3" s="51"/>
      <c r="P3" s="51"/>
      <c r="Q3" s="52"/>
    </row>
    <row r="4" spans="1:18" ht="15" customHeight="1" x14ac:dyDescent="0.3">
      <c r="A4" s="48"/>
      <c r="B4" s="48"/>
      <c r="C4" s="49"/>
      <c r="D4" s="41">
        <v>2026</v>
      </c>
      <c r="E4" s="42"/>
      <c r="F4" s="43"/>
      <c r="G4" s="41">
        <v>2025</v>
      </c>
      <c r="H4" s="42"/>
      <c r="I4" s="43"/>
      <c r="J4" s="44" t="s">
        <v>7</v>
      </c>
      <c r="K4" s="41">
        <v>2026</v>
      </c>
      <c r="L4" s="42"/>
      <c r="M4" s="43"/>
      <c r="N4" s="41">
        <v>2025</v>
      </c>
      <c r="O4" s="42"/>
      <c r="P4" s="43"/>
      <c r="Q4" s="44" t="s">
        <v>7</v>
      </c>
    </row>
    <row r="5" spans="1:18" ht="28.8" x14ac:dyDescent="0.3">
      <c r="A5" s="48"/>
      <c r="B5" s="48"/>
      <c r="C5" s="49"/>
      <c r="D5" s="2" t="s">
        <v>8</v>
      </c>
      <c r="E5" s="4" t="s">
        <v>9</v>
      </c>
      <c r="F5" s="5" t="s">
        <v>10</v>
      </c>
      <c r="G5" s="2" t="s">
        <v>8</v>
      </c>
      <c r="H5" s="4" t="s">
        <v>9</v>
      </c>
      <c r="I5" s="5" t="s">
        <v>11</v>
      </c>
      <c r="J5" s="44"/>
      <c r="K5" s="3" t="s">
        <v>12</v>
      </c>
      <c r="L5" s="4" t="s">
        <v>9</v>
      </c>
      <c r="M5" s="5" t="s">
        <v>10</v>
      </c>
      <c r="N5" s="3" t="s">
        <v>12</v>
      </c>
      <c r="O5" s="4" t="s">
        <v>9</v>
      </c>
      <c r="P5" s="5" t="s">
        <v>11</v>
      </c>
      <c r="Q5" s="44"/>
    </row>
    <row r="6" spans="1:18" x14ac:dyDescent="0.3">
      <c r="A6" s="6">
        <v>10021</v>
      </c>
      <c r="B6" s="6"/>
      <c r="C6" s="7" t="s">
        <v>13</v>
      </c>
      <c r="D6" s="8">
        <v>1.89</v>
      </c>
      <c r="E6" s="9">
        <v>3.03</v>
      </c>
      <c r="F6" s="10">
        <f>E6*33.4009</f>
        <v>101.20472699999999</v>
      </c>
      <c r="G6" s="9">
        <v>1.84</v>
      </c>
      <c r="H6" s="9">
        <v>3.02</v>
      </c>
      <c r="I6" s="10">
        <f>H6*32.3465</f>
        <v>97.686430000000001</v>
      </c>
      <c r="J6" s="11">
        <f>(F6-I6)/I6</f>
        <v>3.6016230708809709E-2</v>
      </c>
      <c r="K6" s="12">
        <v>0.24</v>
      </c>
      <c r="L6" s="9">
        <v>1.38</v>
      </c>
      <c r="M6" s="10">
        <f>L6*33.4009</f>
        <v>46.093241999999996</v>
      </c>
      <c r="N6" s="9">
        <v>0.47</v>
      </c>
      <c r="O6" s="9">
        <v>1.65</v>
      </c>
      <c r="P6" s="10">
        <f>O6*32.3465</f>
        <v>53.371724999999998</v>
      </c>
      <c r="Q6" s="13">
        <f>(M6-P6)/P6</f>
        <v>-0.13637338871846472</v>
      </c>
    </row>
    <row r="7" spans="1:18" x14ac:dyDescent="0.3">
      <c r="A7" s="14">
        <v>10005</v>
      </c>
      <c r="B7" s="14"/>
      <c r="C7" s="14" t="s">
        <v>14</v>
      </c>
      <c r="D7" s="8">
        <v>2.37</v>
      </c>
      <c r="E7" s="9">
        <v>3.96</v>
      </c>
      <c r="F7" s="10">
        <f t="shared" ref="F7:F31" si="0">E7*33.4009</f>
        <v>132.26756399999999</v>
      </c>
      <c r="G7" s="9">
        <v>2.37</v>
      </c>
      <c r="H7" s="9">
        <v>3.99</v>
      </c>
      <c r="I7" s="10">
        <f t="shared" ref="I7:I29" si="1">H7*32.3465</f>
        <v>129.062535</v>
      </c>
      <c r="J7" s="11">
        <f t="shared" ref="J7:J29" si="2">(F7-I7)/I7</f>
        <v>2.4833147745005908E-2</v>
      </c>
      <c r="K7" s="12">
        <v>0.28000000000000003</v>
      </c>
      <c r="L7" s="9">
        <v>1.87</v>
      </c>
      <c r="M7" s="10">
        <f t="shared" ref="M7:M31" si="3">L7*33.4009</f>
        <v>62.459683000000005</v>
      </c>
      <c r="N7" s="9">
        <v>0.55000000000000004</v>
      </c>
      <c r="O7" s="9">
        <v>2.17</v>
      </c>
      <c r="P7" s="10">
        <f t="shared" ref="P7" si="4">O7*32.3465</f>
        <v>70.191904999999991</v>
      </c>
      <c r="Q7" s="13">
        <f t="shared" ref="Q7:Q29" si="5">(M7-P7)/P7</f>
        <v>-0.1101583152644167</v>
      </c>
    </row>
    <row r="8" spans="1:18" ht="15" customHeight="1" x14ac:dyDescent="0.3">
      <c r="A8" s="14">
        <v>76536</v>
      </c>
      <c r="B8" s="14"/>
      <c r="C8" s="14" t="s">
        <v>15</v>
      </c>
      <c r="D8" s="15">
        <v>2.66</v>
      </c>
      <c r="E8" s="15">
        <v>3.26</v>
      </c>
      <c r="F8" s="10">
        <f t="shared" si="0"/>
        <v>108.886934</v>
      </c>
      <c r="G8" s="16">
        <v>2.67</v>
      </c>
      <c r="H8" s="9">
        <v>3.28</v>
      </c>
      <c r="I8" s="10">
        <f t="shared" si="1"/>
        <v>106.09651999999998</v>
      </c>
      <c r="J8" s="11">
        <f t="shared" si="2"/>
        <v>2.6300711842386658E-2</v>
      </c>
      <c r="K8" s="15" t="s">
        <v>16</v>
      </c>
      <c r="L8" s="15" t="s">
        <v>16</v>
      </c>
      <c r="M8" s="10" t="s">
        <v>16</v>
      </c>
      <c r="N8" s="9" t="s">
        <v>16</v>
      </c>
      <c r="O8" s="9" t="s">
        <v>16</v>
      </c>
      <c r="P8" s="10" t="s">
        <v>16</v>
      </c>
      <c r="Q8" s="13" t="s">
        <v>16</v>
      </c>
      <c r="R8" s="17"/>
    </row>
    <row r="9" spans="1:18" ht="15" customHeight="1" x14ac:dyDescent="0.3">
      <c r="A9" s="14">
        <v>76536</v>
      </c>
      <c r="B9" s="14" t="s">
        <v>17</v>
      </c>
      <c r="C9" s="14" t="s">
        <v>15</v>
      </c>
      <c r="D9" s="15">
        <v>2.4500000000000002</v>
      </c>
      <c r="E9" s="15">
        <v>2.4700000000000002</v>
      </c>
      <c r="F9" s="10">
        <f t="shared" si="0"/>
        <v>82.500223000000005</v>
      </c>
      <c r="G9" s="16">
        <v>2.46</v>
      </c>
      <c r="H9" s="9">
        <v>2.48</v>
      </c>
      <c r="I9" s="10">
        <f t="shared" si="1"/>
        <v>80.219319999999996</v>
      </c>
      <c r="J9" s="11">
        <f t="shared" si="2"/>
        <v>2.8433337505229531E-2</v>
      </c>
      <c r="K9" s="15" t="s">
        <v>16</v>
      </c>
      <c r="L9" s="15" t="s">
        <v>16</v>
      </c>
      <c r="M9" s="10" t="s">
        <v>16</v>
      </c>
      <c r="N9" s="9" t="s">
        <v>16</v>
      </c>
      <c r="O9" s="9" t="s">
        <v>16</v>
      </c>
      <c r="P9" s="10" t="s">
        <v>16</v>
      </c>
      <c r="Q9" s="13" t="s">
        <v>16</v>
      </c>
    </row>
    <row r="10" spans="1:18" ht="15" customHeight="1" x14ac:dyDescent="0.3">
      <c r="A10" s="14">
        <v>76536</v>
      </c>
      <c r="B10" s="14">
        <v>26</v>
      </c>
      <c r="C10" s="14" t="s">
        <v>15</v>
      </c>
      <c r="D10" s="15">
        <v>0.21</v>
      </c>
      <c r="E10" s="15">
        <v>0.79</v>
      </c>
      <c r="F10" s="10">
        <f t="shared" si="0"/>
        <v>26.386711000000002</v>
      </c>
      <c r="G10" s="16">
        <v>0.21</v>
      </c>
      <c r="H10" s="9">
        <v>0.8</v>
      </c>
      <c r="I10" s="10">
        <f t="shared" si="1"/>
        <v>25.877200000000002</v>
      </c>
      <c r="J10" s="11">
        <f t="shared" si="2"/>
        <v>1.968957228757361E-2</v>
      </c>
      <c r="K10" s="15">
        <v>0.21</v>
      </c>
      <c r="L10" s="15">
        <v>0.79</v>
      </c>
      <c r="M10" s="10">
        <f t="shared" si="3"/>
        <v>26.386711000000002</v>
      </c>
      <c r="N10" s="9">
        <v>0.21</v>
      </c>
      <c r="O10" s="9">
        <v>0.8</v>
      </c>
      <c r="P10" s="10">
        <f t="shared" ref="P10" si="6">O10*32.3465</f>
        <v>25.877200000000002</v>
      </c>
      <c r="Q10" s="13">
        <f t="shared" si="5"/>
        <v>1.968957228757361E-2</v>
      </c>
    </row>
    <row r="11" spans="1:18" ht="15" customHeight="1" x14ac:dyDescent="0.3">
      <c r="A11" s="14">
        <v>77080</v>
      </c>
      <c r="B11" s="14"/>
      <c r="C11" s="14" t="s">
        <v>18</v>
      </c>
      <c r="D11" s="15">
        <v>0.96</v>
      </c>
      <c r="E11" s="9">
        <v>1.18</v>
      </c>
      <c r="F11" s="10">
        <f t="shared" si="0"/>
        <v>39.413061999999996</v>
      </c>
      <c r="G11" s="16">
        <v>0.96</v>
      </c>
      <c r="H11" s="9">
        <v>1.18</v>
      </c>
      <c r="I11" s="10">
        <f t="shared" si="1"/>
        <v>38.168869999999998</v>
      </c>
      <c r="J11" s="11">
        <f t="shared" si="2"/>
        <v>3.2597035227922601E-2</v>
      </c>
      <c r="K11" s="15" t="s">
        <v>16</v>
      </c>
      <c r="L11" s="15" t="s">
        <v>16</v>
      </c>
      <c r="M11" s="10" t="s">
        <v>16</v>
      </c>
      <c r="N11" s="9" t="s">
        <v>16</v>
      </c>
      <c r="O11" s="9" t="s">
        <v>16</v>
      </c>
      <c r="P11" s="10" t="s">
        <v>16</v>
      </c>
      <c r="Q11" s="13" t="s">
        <v>16</v>
      </c>
      <c r="R11" s="17"/>
    </row>
    <row r="12" spans="1:18" ht="15" customHeight="1" x14ac:dyDescent="0.3">
      <c r="A12" s="14">
        <v>77080</v>
      </c>
      <c r="B12" s="14" t="s">
        <v>17</v>
      </c>
      <c r="C12" s="14" t="s">
        <v>18</v>
      </c>
      <c r="D12" s="15">
        <v>0.89</v>
      </c>
      <c r="E12" s="9">
        <v>0.9</v>
      </c>
      <c r="F12" s="10">
        <f t="shared" si="0"/>
        <v>30.06081</v>
      </c>
      <c r="G12" s="16">
        <v>0.89</v>
      </c>
      <c r="H12" s="9">
        <v>0.9</v>
      </c>
      <c r="I12" s="10">
        <f t="shared" si="1"/>
        <v>29.11185</v>
      </c>
      <c r="J12" s="11">
        <f t="shared" si="2"/>
        <v>3.2597035227922636E-2</v>
      </c>
      <c r="K12" s="15" t="s">
        <v>16</v>
      </c>
      <c r="L12" s="18" t="s">
        <v>16</v>
      </c>
      <c r="M12" s="10" t="s">
        <v>16</v>
      </c>
      <c r="N12" s="9" t="s">
        <v>16</v>
      </c>
      <c r="O12" s="9" t="s">
        <v>16</v>
      </c>
      <c r="P12" s="10" t="s">
        <v>16</v>
      </c>
      <c r="Q12" s="13" t="s">
        <v>16</v>
      </c>
    </row>
    <row r="13" spans="1:18" ht="15" customHeight="1" x14ac:dyDescent="0.3">
      <c r="A13" s="14">
        <v>77080</v>
      </c>
      <c r="B13" s="14">
        <v>26</v>
      </c>
      <c r="C13" s="14" t="s">
        <v>18</v>
      </c>
      <c r="D13" s="15">
        <v>7.0000000000000007E-2</v>
      </c>
      <c r="E13" s="9">
        <v>0.28000000000000003</v>
      </c>
      <c r="F13" s="10">
        <f t="shared" si="0"/>
        <v>9.3522520000000018</v>
      </c>
      <c r="G13" s="16">
        <v>7.0000000000000007E-2</v>
      </c>
      <c r="H13" s="9">
        <v>0.28000000000000003</v>
      </c>
      <c r="I13" s="10">
        <f t="shared" si="1"/>
        <v>9.0570200000000014</v>
      </c>
      <c r="J13" s="11">
        <f t="shared" si="2"/>
        <v>3.2597035227922684E-2</v>
      </c>
      <c r="K13" s="15">
        <v>7.0000000000000007E-2</v>
      </c>
      <c r="L13" s="15">
        <v>0.28000000000000003</v>
      </c>
      <c r="M13" s="10">
        <f t="shared" si="3"/>
        <v>9.3522520000000018</v>
      </c>
      <c r="N13" s="9">
        <v>7.0000000000000007E-2</v>
      </c>
      <c r="O13" s="9">
        <v>0.28000000000000003</v>
      </c>
      <c r="P13" s="10">
        <f t="shared" ref="P13" si="7">O13*32.3465</f>
        <v>9.0570200000000014</v>
      </c>
      <c r="Q13" s="13">
        <f t="shared" si="5"/>
        <v>3.2597035227922684E-2</v>
      </c>
    </row>
    <row r="14" spans="1:18" ht="15" customHeight="1" x14ac:dyDescent="0.3">
      <c r="A14" s="14">
        <v>77085</v>
      </c>
      <c r="B14" s="14"/>
      <c r="C14" s="14" t="s">
        <v>19</v>
      </c>
      <c r="D14" s="15">
        <v>1.31</v>
      </c>
      <c r="E14" s="15">
        <v>1.64</v>
      </c>
      <c r="F14" s="10">
        <f t="shared" si="0"/>
        <v>54.777476</v>
      </c>
      <c r="G14" s="9">
        <v>1.29</v>
      </c>
      <c r="H14" s="9">
        <v>1.62</v>
      </c>
      <c r="I14" s="10">
        <f t="shared" si="1"/>
        <v>52.401330000000002</v>
      </c>
      <c r="J14" s="11">
        <f t="shared" si="2"/>
        <v>4.5345146773946354E-2</v>
      </c>
      <c r="K14" s="15" t="s">
        <v>16</v>
      </c>
      <c r="L14" s="9" t="s">
        <v>16</v>
      </c>
      <c r="M14" s="10" t="s">
        <v>16</v>
      </c>
      <c r="N14" s="16" t="s">
        <v>16</v>
      </c>
      <c r="O14" s="9" t="s">
        <v>16</v>
      </c>
      <c r="P14" s="10" t="s">
        <v>16</v>
      </c>
      <c r="Q14" s="13" t="s">
        <v>16</v>
      </c>
      <c r="R14" s="17"/>
    </row>
    <row r="15" spans="1:18" ht="15" customHeight="1" x14ac:dyDescent="0.3">
      <c r="A15" s="14">
        <v>77085</v>
      </c>
      <c r="B15" s="14" t="s">
        <v>17</v>
      </c>
      <c r="C15" s="14" t="s">
        <v>19</v>
      </c>
      <c r="D15" s="15">
        <v>1.19</v>
      </c>
      <c r="E15" s="15">
        <v>1.21</v>
      </c>
      <c r="F15" s="10">
        <f t="shared" si="0"/>
        <v>40.415089000000002</v>
      </c>
      <c r="G15" s="9">
        <v>1.18</v>
      </c>
      <c r="H15" s="9">
        <v>1.2</v>
      </c>
      <c r="I15" s="10">
        <f t="shared" si="1"/>
        <v>38.815799999999996</v>
      </c>
      <c r="J15" s="11">
        <f t="shared" si="2"/>
        <v>4.1202010521488829E-2</v>
      </c>
      <c r="K15" s="19" t="s">
        <v>16</v>
      </c>
      <c r="L15" s="18" t="s">
        <v>16</v>
      </c>
      <c r="M15" s="10" t="s">
        <v>16</v>
      </c>
      <c r="N15" s="16" t="s">
        <v>16</v>
      </c>
      <c r="O15" s="9" t="s">
        <v>16</v>
      </c>
      <c r="P15" s="10" t="s">
        <v>16</v>
      </c>
      <c r="Q15" s="13" t="s">
        <v>16</v>
      </c>
    </row>
    <row r="16" spans="1:18" ht="15" customHeight="1" x14ac:dyDescent="0.3">
      <c r="A16" s="14">
        <v>77085</v>
      </c>
      <c r="B16" s="14">
        <v>26</v>
      </c>
      <c r="C16" s="14" t="s">
        <v>19</v>
      </c>
      <c r="D16" s="15">
        <v>0.12</v>
      </c>
      <c r="E16" s="15">
        <v>0.43</v>
      </c>
      <c r="F16" s="10">
        <f t="shared" si="0"/>
        <v>14.362387</v>
      </c>
      <c r="G16" s="9">
        <v>0.11</v>
      </c>
      <c r="H16" s="9">
        <v>0.42</v>
      </c>
      <c r="I16" s="10">
        <f t="shared" si="1"/>
        <v>13.585529999999999</v>
      </c>
      <c r="J16" s="11">
        <f t="shared" si="2"/>
        <v>5.7182678923825683E-2</v>
      </c>
      <c r="K16" s="15">
        <v>0.12</v>
      </c>
      <c r="L16" s="9">
        <v>0.43</v>
      </c>
      <c r="M16" s="10">
        <f t="shared" si="3"/>
        <v>14.362387</v>
      </c>
      <c r="N16" s="16">
        <v>0.11</v>
      </c>
      <c r="O16" s="9">
        <v>0.42</v>
      </c>
      <c r="P16" s="10">
        <f t="shared" ref="P16" si="8">O16*32.3465</f>
        <v>13.585529999999999</v>
      </c>
      <c r="Q16" s="13">
        <f t="shared" si="5"/>
        <v>5.7182678923825683E-2</v>
      </c>
    </row>
    <row r="17" spans="1:18" ht="15" customHeight="1" x14ac:dyDescent="0.3">
      <c r="A17" s="14">
        <v>77086</v>
      </c>
      <c r="B17" s="14"/>
      <c r="C17" s="14" t="s">
        <v>20</v>
      </c>
      <c r="D17" s="15">
        <v>0.85</v>
      </c>
      <c r="E17" s="15">
        <v>1.04</v>
      </c>
      <c r="F17" s="10">
        <f t="shared" si="0"/>
        <v>34.736936</v>
      </c>
      <c r="G17" s="9">
        <v>0.84</v>
      </c>
      <c r="H17" s="9">
        <v>1.03</v>
      </c>
      <c r="I17" s="10">
        <f t="shared" si="1"/>
        <v>33.316895000000002</v>
      </c>
      <c r="J17" s="11">
        <f t="shared" si="2"/>
        <v>4.2622249162174254E-2</v>
      </c>
      <c r="K17" s="12" t="s">
        <v>16</v>
      </c>
      <c r="L17" s="9" t="s">
        <v>16</v>
      </c>
      <c r="M17" s="10" t="s">
        <v>16</v>
      </c>
      <c r="N17" s="9" t="s">
        <v>16</v>
      </c>
      <c r="O17" s="9" t="s">
        <v>16</v>
      </c>
      <c r="P17" s="10" t="s">
        <v>16</v>
      </c>
      <c r="Q17" s="13" t="s">
        <v>16</v>
      </c>
      <c r="R17" s="17"/>
    </row>
    <row r="18" spans="1:18" ht="15" customHeight="1" x14ac:dyDescent="0.3">
      <c r="A18" s="14">
        <v>77086</v>
      </c>
      <c r="B18" s="14" t="s">
        <v>17</v>
      </c>
      <c r="C18" s="14" t="s">
        <v>20</v>
      </c>
      <c r="D18" s="15">
        <v>0.79</v>
      </c>
      <c r="E18" s="15">
        <v>0.8</v>
      </c>
      <c r="F18" s="10">
        <f t="shared" si="0"/>
        <v>26.72072</v>
      </c>
      <c r="G18" s="9">
        <v>0.78</v>
      </c>
      <c r="H18" s="9">
        <v>0.79</v>
      </c>
      <c r="I18" s="10">
        <f t="shared" si="1"/>
        <v>25.553735</v>
      </c>
      <c r="J18" s="11">
        <f t="shared" si="2"/>
        <v>4.5667883775111558E-2</v>
      </c>
      <c r="K18" s="18" t="s">
        <v>16</v>
      </c>
      <c r="L18" s="21" t="s">
        <v>16</v>
      </c>
      <c r="M18" s="10" t="s">
        <v>16</v>
      </c>
      <c r="N18" s="9" t="s">
        <v>16</v>
      </c>
      <c r="O18" s="9" t="s">
        <v>16</v>
      </c>
      <c r="P18" s="10" t="s">
        <v>16</v>
      </c>
      <c r="Q18" s="13" t="s">
        <v>16</v>
      </c>
    </row>
    <row r="19" spans="1:18" ht="15" customHeight="1" x14ac:dyDescent="0.3">
      <c r="A19" s="14">
        <v>77086</v>
      </c>
      <c r="B19" s="14">
        <v>26</v>
      </c>
      <c r="C19" s="14" t="s">
        <v>20</v>
      </c>
      <c r="D19" s="15">
        <v>0.06</v>
      </c>
      <c r="E19" s="15">
        <v>0.24</v>
      </c>
      <c r="F19" s="10">
        <f t="shared" si="0"/>
        <v>8.016216</v>
      </c>
      <c r="G19" s="9">
        <v>0.06</v>
      </c>
      <c r="H19" s="9">
        <v>0.24</v>
      </c>
      <c r="I19" s="10">
        <f t="shared" si="1"/>
        <v>7.7631599999999992</v>
      </c>
      <c r="J19" s="11">
        <f t="shared" si="2"/>
        <v>3.259703522792276E-2</v>
      </c>
      <c r="K19" s="12">
        <v>0.06</v>
      </c>
      <c r="L19" s="9">
        <v>0.24</v>
      </c>
      <c r="M19" s="10">
        <f t="shared" si="3"/>
        <v>8.016216</v>
      </c>
      <c r="N19" s="9">
        <v>0.06</v>
      </c>
      <c r="O19" s="9">
        <v>0.24</v>
      </c>
      <c r="P19" s="10">
        <f t="shared" ref="P19" si="9">O19*32.3465</f>
        <v>7.7631599999999992</v>
      </c>
      <c r="Q19" s="13">
        <f t="shared" si="5"/>
        <v>3.259703522792276E-2</v>
      </c>
    </row>
    <row r="20" spans="1:18" ht="15" customHeight="1" x14ac:dyDescent="0.3">
      <c r="A20" s="14">
        <v>95249</v>
      </c>
      <c r="B20" s="14"/>
      <c r="C20" s="14" t="s">
        <v>21</v>
      </c>
      <c r="D20" s="8">
        <v>2.0499999999999998</v>
      </c>
      <c r="E20" s="9">
        <v>2.09</v>
      </c>
      <c r="F20" s="10">
        <f t="shared" si="0"/>
        <v>69.807880999999995</v>
      </c>
      <c r="G20" s="9">
        <v>1.94</v>
      </c>
      <c r="H20" s="9">
        <v>1.98</v>
      </c>
      <c r="I20" s="10">
        <f t="shared" si="1"/>
        <v>64.04607</v>
      </c>
      <c r="J20" s="11">
        <f t="shared" si="2"/>
        <v>8.9963537185029377E-2</v>
      </c>
      <c r="K20" s="12" t="s">
        <v>16</v>
      </c>
      <c r="L20" s="9" t="s">
        <v>16</v>
      </c>
      <c r="M20" s="10" t="s">
        <v>16</v>
      </c>
      <c r="N20" s="9" t="s">
        <v>16</v>
      </c>
      <c r="O20" s="9" t="s">
        <v>16</v>
      </c>
      <c r="P20" s="10" t="s">
        <v>16</v>
      </c>
      <c r="Q20" s="13" t="s">
        <v>16</v>
      </c>
    </row>
    <row r="21" spans="1:18" ht="15" customHeight="1" x14ac:dyDescent="0.3">
      <c r="A21" s="14">
        <v>95250</v>
      </c>
      <c r="B21" s="14"/>
      <c r="C21" s="14" t="s">
        <v>22</v>
      </c>
      <c r="D21" s="8">
        <v>4.5199999999999996</v>
      </c>
      <c r="E21" s="9">
        <v>4.57</v>
      </c>
      <c r="F21" s="10">
        <f t="shared" si="0"/>
        <v>152.64211300000002</v>
      </c>
      <c r="G21" s="9">
        <v>4.2699999999999996</v>
      </c>
      <c r="H21" s="9">
        <v>4.3099999999999996</v>
      </c>
      <c r="I21" s="10">
        <f t="shared" si="1"/>
        <v>139.41341499999999</v>
      </c>
      <c r="J21" s="11">
        <f t="shared" si="2"/>
        <v>9.4888271691788331E-2</v>
      </c>
      <c r="K21" s="12" t="s">
        <v>16</v>
      </c>
      <c r="L21" s="9" t="s">
        <v>16</v>
      </c>
      <c r="M21" s="10" t="s">
        <v>16</v>
      </c>
      <c r="N21" s="9" t="s">
        <v>16</v>
      </c>
      <c r="O21" s="9" t="s">
        <v>16</v>
      </c>
      <c r="P21" s="10" t="s">
        <v>16</v>
      </c>
      <c r="Q21" s="13" t="s">
        <v>16</v>
      </c>
    </row>
    <row r="22" spans="1:18" ht="15" customHeight="1" x14ac:dyDescent="0.3">
      <c r="A22" s="14">
        <v>95251</v>
      </c>
      <c r="B22" s="14"/>
      <c r="C22" s="14" t="s">
        <v>23</v>
      </c>
      <c r="D22" s="8">
        <v>0.32</v>
      </c>
      <c r="E22" s="9">
        <v>1.05</v>
      </c>
      <c r="F22" s="10">
        <f t="shared" si="0"/>
        <v>35.070945000000002</v>
      </c>
      <c r="G22" s="9">
        <v>0.28999999999999998</v>
      </c>
      <c r="H22" s="9">
        <v>1.03</v>
      </c>
      <c r="I22" s="10">
        <f t="shared" si="1"/>
        <v>33.316895000000002</v>
      </c>
      <c r="J22" s="11">
        <f t="shared" si="2"/>
        <v>5.2647463096425984E-2</v>
      </c>
      <c r="K22" s="12">
        <v>0.32</v>
      </c>
      <c r="L22" s="9">
        <v>1.05</v>
      </c>
      <c r="M22" s="10">
        <f t="shared" si="3"/>
        <v>35.070945000000002</v>
      </c>
      <c r="N22" s="9">
        <v>0.28999999999999998</v>
      </c>
      <c r="O22" s="9">
        <v>1.03</v>
      </c>
      <c r="P22" s="10">
        <f t="shared" ref="P22:P25" si="10">O22*32.3465</f>
        <v>33.316895000000002</v>
      </c>
      <c r="Q22" s="13">
        <f t="shared" si="5"/>
        <v>5.2647463096425984E-2</v>
      </c>
    </row>
    <row r="23" spans="1:18" s="20" customFormat="1" x14ac:dyDescent="0.3">
      <c r="A23" s="18" t="s">
        <v>24</v>
      </c>
      <c r="B23" s="18"/>
      <c r="C23" s="18" t="s">
        <v>25</v>
      </c>
      <c r="D23" s="8">
        <v>188.19</v>
      </c>
      <c r="E23" s="9">
        <v>189.39</v>
      </c>
      <c r="F23" s="10">
        <f t="shared" si="0"/>
        <v>6325.7964509999993</v>
      </c>
      <c r="G23" s="9">
        <v>90.47</v>
      </c>
      <c r="H23" s="9">
        <v>91.69</v>
      </c>
      <c r="I23" s="10">
        <f t="shared" si="1"/>
        <v>2965.8505849999997</v>
      </c>
      <c r="J23" s="11">
        <f t="shared" si="2"/>
        <v>1.1328776584340305</v>
      </c>
      <c r="K23" s="12">
        <v>0.26</v>
      </c>
      <c r="L23" s="9">
        <v>1.46</v>
      </c>
      <c r="M23" s="10">
        <f t="shared" si="3"/>
        <v>48.765313999999996</v>
      </c>
      <c r="N23" s="9">
        <v>0.47</v>
      </c>
      <c r="O23" s="9">
        <v>1.69</v>
      </c>
      <c r="P23" s="10">
        <f t="shared" si="10"/>
        <v>54.665584999999993</v>
      </c>
      <c r="Q23" s="13">
        <f t="shared" si="5"/>
        <v>-0.10793392222913187</v>
      </c>
    </row>
    <row r="24" spans="1:18" s="20" customFormat="1" x14ac:dyDescent="0.3">
      <c r="A24" s="18" t="s">
        <v>26</v>
      </c>
      <c r="B24" s="18"/>
      <c r="C24" s="18" t="s">
        <v>27</v>
      </c>
      <c r="D24" s="8">
        <v>1.63</v>
      </c>
      <c r="E24" s="9">
        <v>3.02</v>
      </c>
      <c r="F24" s="10">
        <f t="shared" si="0"/>
        <v>100.870718</v>
      </c>
      <c r="G24" s="9">
        <v>1.54</v>
      </c>
      <c r="H24" s="9">
        <v>2.95</v>
      </c>
      <c r="I24" s="10">
        <f t="shared" si="1"/>
        <v>95.422174999999996</v>
      </c>
      <c r="J24" s="11">
        <f t="shared" si="2"/>
        <v>5.7099337758754726E-2</v>
      </c>
      <c r="K24" s="12">
        <v>0.3</v>
      </c>
      <c r="L24" s="9">
        <v>1.69</v>
      </c>
      <c r="M24" s="10">
        <f t="shared" si="3"/>
        <v>56.447520999999995</v>
      </c>
      <c r="N24" s="9">
        <v>0.55000000000000004</v>
      </c>
      <c r="O24" s="9">
        <v>1.96</v>
      </c>
      <c r="P24" s="10">
        <f t="shared" si="10"/>
        <v>63.399139999999996</v>
      </c>
      <c r="Q24" s="13">
        <f t="shared" si="5"/>
        <v>-0.10964847472694426</v>
      </c>
    </row>
    <row r="25" spans="1:18" s="20" customFormat="1" x14ac:dyDescent="0.3">
      <c r="A25" s="18" t="s">
        <v>28</v>
      </c>
      <c r="B25" s="18"/>
      <c r="C25" s="18" t="s">
        <v>29</v>
      </c>
      <c r="D25" s="8">
        <v>184.33</v>
      </c>
      <c r="E25" s="9">
        <v>186.36</v>
      </c>
      <c r="F25" s="10">
        <f t="shared" si="0"/>
        <v>6224.5917240000008</v>
      </c>
      <c r="G25" s="9">
        <v>84.86</v>
      </c>
      <c r="H25" s="9">
        <v>86.89</v>
      </c>
      <c r="I25" s="10">
        <f t="shared" si="1"/>
        <v>2810.5873849999998</v>
      </c>
      <c r="J25" s="11">
        <f t="shared" si="2"/>
        <v>1.2146942511805237</v>
      </c>
      <c r="K25" s="12">
        <v>0.43</v>
      </c>
      <c r="L25" s="9">
        <v>2.46</v>
      </c>
      <c r="M25" s="10">
        <f t="shared" si="3"/>
        <v>82.166213999999997</v>
      </c>
      <c r="N25" s="9">
        <v>0.78</v>
      </c>
      <c r="O25" s="9">
        <v>2.81</v>
      </c>
      <c r="P25" s="10">
        <f t="shared" si="10"/>
        <v>90.893664999999999</v>
      </c>
      <c r="Q25" s="13">
        <f t="shared" si="5"/>
        <v>-9.6018253857405825E-2</v>
      </c>
    </row>
    <row r="26" spans="1:18" ht="15" customHeight="1" x14ac:dyDescent="0.3">
      <c r="A26" s="22" t="s">
        <v>30</v>
      </c>
      <c r="B26" s="14"/>
      <c r="C26" s="14" t="s">
        <v>31</v>
      </c>
      <c r="D26" s="8">
        <v>0.73</v>
      </c>
      <c r="E26" s="9">
        <v>1.67</v>
      </c>
      <c r="F26" s="10">
        <f t="shared" si="0"/>
        <v>55.779502999999998</v>
      </c>
      <c r="G26" s="9">
        <v>0.7</v>
      </c>
      <c r="H26" s="9">
        <v>1.64</v>
      </c>
      <c r="I26" s="10">
        <f t="shared" si="1"/>
        <v>53.048259999999992</v>
      </c>
      <c r="J26" s="11">
        <f t="shared" si="2"/>
        <v>5.1486005384531117E-2</v>
      </c>
      <c r="K26" s="12" t="s">
        <v>16</v>
      </c>
      <c r="L26" s="9" t="s">
        <v>16</v>
      </c>
      <c r="M26" s="10" t="s">
        <v>16</v>
      </c>
      <c r="N26" s="9" t="s">
        <v>16</v>
      </c>
      <c r="O26" s="9" t="s">
        <v>16</v>
      </c>
      <c r="P26" s="10" t="s">
        <v>16</v>
      </c>
      <c r="Q26" s="13" t="s">
        <v>16</v>
      </c>
    </row>
    <row r="27" spans="1:18" ht="15" customHeight="1" x14ac:dyDescent="0.3">
      <c r="A27" s="22" t="s">
        <v>32</v>
      </c>
      <c r="B27" s="14"/>
      <c r="C27" s="14" t="s">
        <v>33</v>
      </c>
      <c r="D27" s="8">
        <v>0.22</v>
      </c>
      <c r="E27" s="9">
        <v>0.48</v>
      </c>
      <c r="F27" s="10">
        <f t="shared" si="0"/>
        <v>16.032432</v>
      </c>
      <c r="G27" s="9">
        <v>0.21</v>
      </c>
      <c r="H27" s="9">
        <v>0.47</v>
      </c>
      <c r="I27" s="10">
        <f t="shared" si="1"/>
        <v>15.202854999999998</v>
      </c>
      <c r="J27" s="11">
        <f t="shared" si="2"/>
        <v>5.4567184913623286E-2</v>
      </c>
      <c r="K27" s="12" t="s">
        <v>16</v>
      </c>
      <c r="L27" s="9" t="s">
        <v>16</v>
      </c>
      <c r="M27" s="10" t="s">
        <v>16</v>
      </c>
      <c r="N27" s="9" t="s">
        <v>16</v>
      </c>
      <c r="O27" s="9" t="s">
        <v>16</v>
      </c>
      <c r="P27" s="10" t="s">
        <v>16</v>
      </c>
      <c r="Q27" s="13" t="s">
        <v>16</v>
      </c>
    </row>
    <row r="28" spans="1:18" x14ac:dyDescent="0.3">
      <c r="A28" s="18">
        <v>60660</v>
      </c>
      <c r="B28" s="23"/>
      <c r="C28" s="18" t="s">
        <v>34</v>
      </c>
      <c r="D28" s="8">
        <v>70.44</v>
      </c>
      <c r="E28" s="9">
        <v>76.989999999999995</v>
      </c>
      <c r="F28" s="10">
        <f t="shared" si="0"/>
        <v>2571.5352909999997</v>
      </c>
      <c r="G28" s="9">
        <v>67.150000000000006</v>
      </c>
      <c r="H28" s="9">
        <v>73.92</v>
      </c>
      <c r="I28" s="10">
        <f t="shared" si="1"/>
        <v>2391.0532800000001</v>
      </c>
      <c r="J28" s="11">
        <f t="shared" si="2"/>
        <v>7.5482220538389502E-2</v>
      </c>
      <c r="K28" s="12">
        <v>1.78</v>
      </c>
      <c r="L28" s="9">
        <v>8.33</v>
      </c>
      <c r="M28" s="10">
        <f t="shared" si="3"/>
        <v>278.22949699999998</v>
      </c>
      <c r="N28" s="9">
        <v>2.72</v>
      </c>
      <c r="O28" s="9">
        <v>9.49</v>
      </c>
      <c r="P28" s="10">
        <f t="shared" ref="P28:P29" si="11">O28*32.3465</f>
        <v>306.96828499999998</v>
      </c>
      <c r="Q28" s="13">
        <f t="shared" si="5"/>
        <v>-9.3621358962213311E-2</v>
      </c>
    </row>
    <row r="29" spans="1:18" x14ac:dyDescent="0.3">
      <c r="A29" s="18">
        <v>60661</v>
      </c>
      <c r="B29" s="23"/>
      <c r="C29" s="18" t="s">
        <v>35</v>
      </c>
      <c r="D29" s="8">
        <v>7.42</v>
      </c>
      <c r="E29" s="9">
        <v>12.25</v>
      </c>
      <c r="F29" s="10">
        <f t="shared" si="0"/>
        <v>409.161025</v>
      </c>
      <c r="G29" s="9">
        <v>7.01</v>
      </c>
      <c r="H29" s="9">
        <v>11.99</v>
      </c>
      <c r="I29" s="10">
        <f t="shared" si="1"/>
        <v>387.83453500000002</v>
      </c>
      <c r="J29" s="11">
        <f t="shared" si="2"/>
        <v>5.4988630654049353E-2</v>
      </c>
      <c r="K29" s="12">
        <v>0.87</v>
      </c>
      <c r="L29" s="9">
        <v>5.7</v>
      </c>
      <c r="M29" s="10">
        <f t="shared" si="3"/>
        <v>190.38513</v>
      </c>
      <c r="N29" s="9">
        <v>1.59</v>
      </c>
      <c r="O29" s="9">
        <v>6.57</v>
      </c>
      <c r="P29" s="10">
        <f t="shared" si="11"/>
        <v>212.516505</v>
      </c>
      <c r="Q29" s="13">
        <f t="shared" si="5"/>
        <v>-0.10413955847805793</v>
      </c>
    </row>
    <row r="30" spans="1:18" x14ac:dyDescent="0.3">
      <c r="A30" s="18" t="s">
        <v>36</v>
      </c>
      <c r="B30" s="23"/>
      <c r="C30" s="18" t="s">
        <v>37</v>
      </c>
      <c r="D30" s="8">
        <v>0</v>
      </c>
      <c r="E30" s="9">
        <v>0</v>
      </c>
      <c r="F30" s="10">
        <f t="shared" si="0"/>
        <v>0</v>
      </c>
      <c r="G30" s="9">
        <v>0</v>
      </c>
      <c r="H30" s="24">
        <v>0</v>
      </c>
      <c r="I30" s="25">
        <v>0</v>
      </c>
      <c r="J30" s="11" t="s">
        <v>16</v>
      </c>
      <c r="K30" s="12">
        <v>0</v>
      </c>
      <c r="L30" s="9">
        <v>0</v>
      </c>
      <c r="M30" s="10">
        <f t="shared" si="3"/>
        <v>0</v>
      </c>
      <c r="N30" s="9">
        <v>0</v>
      </c>
      <c r="O30" s="24">
        <v>0</v>
      </c>
      <c r="P30" s="25">
        <v>0</v>
      </c>
      <c r="Q30" s="13" t="s">
        <v>16</v>
      </c>
    </row>
    <row r="31" spans="1:18" x14ac:dyDescent="0.3">
      <c r="A31" s="18" t="s">
        <v>38</v>
      </c>
      <c r="B31" s="23"/>
      <c r="C31" s="18" t="s">
        <v>39</v>
      </c>
      <c r="D31" s="8">
        <v>0</v>
      </c>
      <c r="E31" s="9">
        <v>0</v>
      </c>
      <c r="F31" s="10">
        <f t="shared" si="0"/>
        <v>0</v>
      </c>
      <c r="G31" s="9">
        <v>0</v>
      </c>
      <c r="H31" s="24">
        <v>0</v>
      </c>
      <c r="I31" s="25">
        <v>0</v>
      </c>
      <c r="J31" s="11" t="s">
        <v>16</v>
      </c>
      <c r="K31" s="12">
        <v>0</v>
      </c>
      <c r="L31" s="9">
        <v>0</v>
      </c>
      <c r="M31" s="10">
        <f t="shared" si="3"/>
        <v>0</v>
      </c>
      <c r="N31" s="9">
        <v>0</v>
      </c>
      <c r="O31" s="24">
        <v>0</v>
      </c>
      <c r="P31" s="25">
        <v>0</v>
      </c>
      <c r="Q31" s="13" t="s">
        <v>16</v>
      </c>
    </row>
    <row r="33" spans="3:3" x14ac:dyDescent="0.3">
      <c r="C33" s="1" t="s">
        <v>40</v>
      </c>
    </row>
  </sheetData>
  <mergeCells count="13">
    <mergeCell ref="K4:M4"/>
    <mergeCell ref="N4:P4"/>
    <mergeCell ref="Q4:Q5"/>
    <mergeCell ref="A1:Q1"/>
    <mergeCell ref="A2:Q2"/>
    <mergeCell ref="A3:A5"/>
    <mergeCell ref="B3:B5"/>
    <mergeCell ref="C3:C5"/>
    <mergeCell ref="D3:J3"/>
    <mergeCell ref="K3:Q3"/>
    <mergeCell ref="D4:F4"/>
    <mergeCell ref="G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F7F5-B52B-4DC3-BC69-A10B8A677EC2}">
  <dimension ref="A1:P75"/>
  <sheetViews>
    <sheetView topLeftCell="B1" workbookViewId="0">
      <selection activeCell="C6" sqref="C6"/>
    </sheetView>
  </sheetViews>
  <sheetFormatPr defaultRowHeight="14.4" x14ac:dyDescent="0.3"/>
  <cols>
    <col min="2" max="2" width="45.88671875" customWidth="1"/>
    <col min="3" max="3" width="16.5546875" customWidth="1"/>
    <col min="4" max="4" width="16.109375" customWidth="1"/>
    <col min="5" max="6" width="16.33203125" customWidth="1"/>
    <col min="7" max="7" width="13.5546875" customWidth="1"/>
    <col min="8" max="8" width="19.44140625" customWidth="1"/>
    <col min="9" max="9" width="12.88671875" customWidth="1"/>
    <col min="10" max="10" width="16.33203125" customWidth="1"/>
    <col min="11" max="11" width="16.88671875" customWidth="1"/>
    <col min="12" max="13" width="15.6640625" customWidth="1"/>
    <col min="14" max="14" width="14.88671875" customWidth="1"/>
    <col min="15" max="15" width="17.88671875" customWidth="1"/>
    <col min="16" max="16" width="12.44140625" customWidth="1"/>
  </cols>
  <sheetData>
    <row r="1" spans="1:16" s="27" customForma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27" customFormat="1" x14ac:dyDescent="0.3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27" customFormat="1" x14ac:dyDescent="0.3">
      <c r="A3" s="60" t="s">
        <v>2</v>
      </c>
      <c r="B3" s="60" t="s">
        <v>4</v>
      </c>
      <c r="C3" s="56" t="s">
        <v>5</v>
      </c>
      <c r="D3" s="57"/>
      <c r="E3" s="57"/>
      <c r="F3" s="57"/>
      <c r="G3" s="57"/>
      <c r="H3" s="57"/>
      <c r="I3" s="58"/>
      <c r="J3" s="56" t="s">
        <v>42</v>
      </c>
      <c r="K3" s="57"/>
      <c r="L3" s="57"/>
      <c r="M3" s="57"/>
      <c r="N3" s="57"/>
      <c r="O3" s="57"/>
      <c r="P3" s="58"/>
    </row>
    <row r="4" spans="1:16" s="27" customFormat="1" ht="14.4" customHeight="1" x14ac:dyDescent="0.3">
      <c r="A4" s="60"/>
      <c r="B4" s="60"/>
      <c r="C4" s="56">
        <v>2026</v>
      </c>
      <c r="D4" s="57"/>
      <c r="E4" s="58"/>
      <c r="F4" s="56">
        <v>2025</v>
      </c>
      <c r="G4" s="57"/>
      <c r="H4" s="58"/>
      <c r="I4" s="59" t="s">
        <v>7</v>
      </c>
      <c r="J4" s="56">
        <v>2026</v>
      </c>
      <c r="K4" s="57"/>
      <c r="L4" s="58"/>
      <c r="M4" s="56">
        <v>2025</v>
      </c>
      <c r="N4" s="57"/>
      <c r="O4" s="58"/>
      <c r="P4" s="59" t="s">
        <v>7</v>
      </c>
    </row>
    <row r="5" spans="1:16" s="27" customFormat="1" ht="28.8" x14ac:dyDescent="0.3">
      <c r="A5" s="60"/>
      <c r="B5" s="60"/>
      <c r="C5" s="28" t="s">
        <v>8</v>
      </c>
      <c r="D5" s="26" t="s">
        <v>9</v>
      </c>
      <c r="E5" s="5" t="s">
        <v>10</v>
      </c>
      <c r="F5" s="28" t="s">
        <v>8</v>
      </c>
      <c r="G5" s="26" t="s">
        <v>9</v>
      </c>
      <c r="H5" s="5" t="s">
        <v>11</v>
      </c>
      <c r="I5" s="59"/>
      <c r="J5" s="28" t="s">
        <v>12</v>
      </c>
      <c r="K5" s="26" t="s">
        <v>9</v>
      </c>
      <c r="L5" s="5" t="s">
        <v>10</v>
      </c>
      <c r="M5" s="28" t="s">
        <v>12</v>
      </c>
      <c r="N5" s="26" t="s">
        <v>9</v>
      </c>
      <c r="O5" s="5" t="s">
        <v>11</v>
      </c>
      <c r="P5" s="59"/>
    </row>
    <row r="6" spans="1:16" x14ac:dyDescent="0.3">
      <c r="A6" s="29">
        <v>99202</v>
      </c>
      <c r="B6" s="30" t="s">
        <v>43</v>
      </c>
      <c r="C6" s="31">
        <v>1.25</v>
      </c>
      <c r="D6" s="31">
        <v>2.25</v>
      </c>
      <c r="E6" s="32">
        <v>75.152024999999995</v>
      </c>
      <c r="F6" s="31">
        <v>1.1599999999999999</v>
      </c>
      <c r="G6" s="29">
        <v>2.16</v>
      </c>
      <c r="H6" s="32">
        <v>69.868440000000007</v>
      </c>
      <c r="I6" s="33">
        <v>7.5621911695752581E-2</v>
      </c>
      <c r="J6" s="34">
        <v>0.23</v>
      </c>
      <c r="K6" s="31">
        <v>1.23</v>
      </c>
      <c r="L6" s="32">
        <v>41.083106999999998</v>
      </c>
      <c r="M6" s="31">
        <v>0.4</v>
      </c>
      <c r="N6" s="29">
        <v>1.4</v>
      </c>
      <c r="O6" s="32">
        <v>45.285099999999993</v>
      </c>
      <c r="P6" s="33">
        <v>-9.2789747621182139E-2</v>
      </c>
    </row>
    <row r="7" spans="1:16" x14ac:dyDescent="0.3">
      <c r="A7" s="29">
        <v>99203</v>
      </c>
      <c r="B7" s="30" t="s">
        <v>44</v>
      </c>
      <c r="C7" s="31">
        <v>1.76</v>
      </c>
      <c r="D7" s="31">
        <v>3.52</v>
      </c>
      <c r="E7" s="32">
        <v>117.571168</v>
      </c>
      <c r="F7" s="31">
        <v>1.61</v>
      </c>
      <c r="G7" s="29">
        <v>3.37</v>
      </c>
      <c r="H7" s="32">
        <v>109.007705</v>
      </c>
      <c r="I7" s="33">
        <v>7.8558327597118005E-2</v>
      </c>
      <c r="J7" s="34">
        <v>0.38</v>
      </c>
      <c r="K7" s="31">
        <v>2.14</v>
      </c>
      <c r="L7" s="32">
        <v>71.477926000000011</v>
      </c>
      <c r="M7" s="31">
        <v>0.69</v>
      </c>
      <c r="N7" s="29">
        <v>2.4500000000000002</v>
      </c>
      <c r="O7" s="32">
        <v>79.248925</v>
      </c>
      <c r="P7" s="33">
        <v>-9.8058099841732735E-2</v>
      </c>
    </row>
    <row r="8" spans="1:16" x14ac:dyDescent="0.3">
      <c r="A8" s="29">
        <v>99204</v>
      </c>
      <c r="B8" s="30" t="s">
        <v>45</v>
      </c>
      <c r="C8" s="31">
        <v>2.4700000000000002</v>
      </c>
      <c r="D8" s="31">
        <v>5.31</v>
      </c>
      <c r="E8" s="32">
        <v>177.358779</v>
      </c>
      <c r="F8" s="31">
        <v>2.21</v>
      </c>
      <c r="G8" s="29">
        <v>5.05</v>
      </c>
      <c r="H8" s="32">
        <v>163.34982499999998</v>
      </c>
      <c r="I8" s="33">
        <v>8.5760446942627688E-2</v>
      </c>
      <c r="J8" s="34">
        <v>0.66</v>
      </c>
      <c r="K8" s="31">
        <v>3.5</v>
      </c>
      <c r="L8" s="32">
        <v>116.90315</v>
      </c>
      <c r="M8" s="31">
        <v>1.1499999999999999</v>
      </c>
      <c r="N8" s="29">
        <v>3.99</v>
      </c>
      <c r="O8" s="32">
        <v>129.062535</v>
      </c>
      <c r="P8" s="33">
        <v>-9.4213126993050317E-2</v>
      </c>
    </row>
    <row r="9" spans="1:16" x14ac:dyDescent="0.3">
      <c r="A9" s="29">
        <v>99205</v>
      </c>
      <c r="B9" s="30" t="s">
        <v>46</v>
      </c>
      <c r="C9" s="31">
        <v>3.23</v>
      </c>
      <c r="D9" s="31">
        <v>7.09</v>
      </c>
      <c r="E9" s="32">
        <v>236.81238099999999</v>
      </c>
      <c r="F9" s="31">
        <v>2.83</v>
      </c>
      <c r="G9" s="29">
        <v>6.67</v>
      </c>
      <c r="H9" s="32">
        <v>215.75115499999998</v>
      </c>
      <c r="I9" s="33">
        <v>9.7618137895947796E-2</v>
      </c>
      <c r="J9" s="34">
        <v>0.94</v>
      </c>
      <c r="K9" s="31">
        <v>4.8</v>
      </c>
      <c r="L9" s="32">
        <v>160.32432</v>
      </c>
      <c r="M9" s="31">
        <v>1.59</v>
      </c>
      <c r="N9" s="29">
        <v>5.43</v>
      </c>
      <c r="O9" s="32">
        <v>175.64149499999999</v>
      </c>
      <c r="P9" s="33">
        <v>-8.7207040682499279E-2</v>
      </c>
    </row>
    <row r="10" spans="1:16" x14ac:dyDescent="0.3">
      <c r="A10" s="29">
        <v>99211</v>
      </c>
      <c r="B10" s="30" t="s">
        <v>47</v>
      </c>
      <c r="C10" s="31">
        <v>0.54</v>
      </c>
      <c r="D10" s="31">
        <v>0.73</v>
      </c>
      <c r="E10" s="32">
        <v>24.382656999999998</v>
      </c>
      <c r="F10" s="31">
        <v>0.51</v>
      </c>
      <c r="G10" s="29">
        <v>0.7</v>
      </c>
      <c r="H10" s="32">
        <v>22.642549999999996</v>
      </c>
      <c r="I10" s="33">
        <v>7.6851193880547994E-2</v>
      </c>
      <c r="J10" s="34">
        <v>0.04</v>
      </c>
      <c r="K10" s="31">
        <v>0.23</v>
      </c>
      <c r="L10" s="32">
        <v>7.682207</v>
      </c>
      <c r="M10" s="31">
        <v>7.0000000000000007E-2</v>
      </c>
      <c r="N10" s="29">
        <v>0.26</v>
      </c>
      <c r="O10" s="32">
        <v>8.4100900000000003</v>
      </c>
      <c r="P10" s="33">
        <v>-8.6548776529145374E-2</v>
      </c>
    </row>
    <row r="11" spans="1:16" x14ac:dyDescent="0.3">
      <c r="A11" s="29">
        <v>99212</v>
      </c>
      <c r="B11" s="30" t="s">
        <v>48</v>
      </c>
      <c r="C11" s="31">
        <v>1.02</v>
      </c>
      <c r="D11" s="31">
        <v>1.78</v>
      </c>
      <c r="E11" s="32">
        <v>59.453602000000004</v>
      </c>
      <c r="F11" s="31">
        <v>0.95</v>
      </c>
      <c r="G11" s="29">
        <v>1.7</v>
      </c>
      <c r="H11" s="32">
        <v>54.989049999999999</v>
      </c>
      <c r="I11" s="33">
        <v>8.1189836885707328E-2</v>
      </c>
      <c r="J11" s="34">
        <v>0.17</v>
      </c>
      <c r="K11" s="31">
        <v>0.93</v>
      </c>
      <c r="L11" s="32">
        <v>31.062837000000002</v>
      </c>
      <c r="M11" s="31">
        <v>0.3</v>
      </c>
      <c r="N11" s="29">
        <v>1.05</v>
      </c>
      <c r="O11" s="32">
        <v>33.963825</v>
      </c>
      <c r="P11" s="33">
        <v>-8.5414054512411311E-2</v>
      </c>
    </row>
    <row r="12" spans="1:16" x14ac:dyDescent="0.3">
      <c r="A12" s="29">
        <v>99213</v>
      </c>
      <c r="B12" s="30" t="s">
        <v>49</v>
      </c>
      <c r="C12" s="31">
        <v>1.46</v>
      </c>
      <c r="D12" s="31">
        <v>2.85</v>
      </c>
      <c r="E12" s="32">
        <v>95.192565000000002</v>
      </c>
      <c r="F12" s="31">
        <v>1.35</v>
      </c>
      <c r="G12" s="29">
        <v>2.75</v>
      </c>
      <c r="H12" s="32">
        <v>88.952874999999992</v>
      </c>
      <c r="I12" s="33">
        <v>7.0146018327119961E-2</v>
      </c>
      <c r="J12" s="34">
        <v>0.33</v>
      </c>
      <c r="K12" s="31">
        <v>1.72</v>
      </c>
      <c r="L12" s="32">
        <v>57.449548</v>
      </c>
      <c r="M12" s="31">
        <v>0.56999999999999995</v>
      </c>
      <c r="N12" s="29">
        <v>1.97</v>
      </c>
      <c r="O12" s="32">
        <v>63.722604999999994</v>
      </c>
      <c r="P12" s="33">
        <v>-9.8443197669021765E-2</v>
      </c>
    </row>
    <row r="13" spans="1:16" x14ac:dyDescent="0.3">
      <c r="A13" s="29">
        <v>99214</v>
      </c>
      <c r="B13" s="30" t="s">
        <v>50</v>
      </c>
      <c r="C13" s="31">
        <v>2</v>
      </c>
      <c r="D13" s="31">
        <v>4.0599999999999996</v>
      </c>
      <c r="E13" s="32">
        <v>135.607654</v>
      </c>
      <c r="F13" s="31">
        <v>1.8</v>
      </c>
      <c r="G13" s="29">
        <v>3.87</v>
      </c>
      <c r="H13" s="32">
        <v>125.180955</v>
      </c>
      <c r="I13" s="33">
        <v>8.329301370164495E-2</v>
      </c>
      <c r="J13" s="34">
        <v>0.47</v>
      </c>
      <c r="K13" s="31">
        <v>2.5299999999999998</v>
      </c>
      <c r="L13" s="32">
        <v>84.504276999999988</v>
      </c>
      <c r="M13" s="31">
        <v>0.83</v>
      </c>
      <c r="N13" s="29">
        <v>2.9</v>
      </c>
      <c r="O13" s="32">
        <v>93.804849999999988</v>
      </c>
      <c r="P13" s="33">
        <v>-9.9148103749433017E-2</v>
      </c>
    </row>
    <row r="14" spans="1:16" x14ac:dyDescent="0.3">
      <c r="A14" s="29">
        <v>99215</v>
      </c>
      <c r="B14" s="30" t="s">
        <v>51</v>
      </c>
      <c r="C14" s="31">
        <v>2.75</v>
      </c>
      <c r="D14" s="31">
        <v>5.76</v>
      </c>
      <c r="E14" s="32">
        <v>192.389184</v>
      </c>
      <c r="F14" s="31">
        <v>2.42</v>
      </c>
      <c r="G14" s="29">
        <v>5.43</v>
      </c>
      <c r="H14" s="32">
        <v>175.64149499999999</v>
      </c>
      <c r="I14" s="33">
        <v>9.5351551181000874E-2</v>
      </c>
      <c r="J14" s="34">
        <v>0.75</v>
      </c>
      <c r="K14" s="31">
        <v>3.76</v>
      </c>
      <c r="L14" s="32">
        <v>125.58738399999999</v>
      </c>
      <c r="M14" s="31">
        <v>1.28</v>
      </c>
      <c r="N14" s="29">
        <v>4.29</v>
      </c>
      <c r="O14" s="32">
        <v>138.76648499999999</v>
      </c>
      <c r="P14" s="33">
        <v>-9.4973227865503718E-2</v>
      </c>
    </row>
    <row r="15" spans="1:16" x14ac:dyDescent="0.3">
      <c r="A15" s="29">
        <v>99221</v>
      </c>
      <c r="B15" s="30" t="s">
        <v>52</v>
      </c>
      <c r="C15" s="31" t="s">
        <v>16</v>
      </c>
      <c r="D15" s="31" t="s">
        <v>16</v>
      </c>
      <c r="E15" s="32" t="s">
        <v>16</v>
      </c>
      <c r="F15" s="31" t="s">
        <v>16</v>
      </c>
      <c r="G15" s="29" t="s">
        <v>16</v>
      </c>
      <c r="H15" s="32" t="s">
        <v>16</v>
      </c>
      <c r="I15" s="33" t="s">
        <v>16</v>
      </c>
      <c r="J15" s="34">
        <v>0.41</v>
      </c>
      <c r="K15" s="31">
        <v>2.23</v>
      </c>
      <c r="L15" s="32">
        <v>74.484007000000005</v>
      </c>
      <c r="M15" s="31">
        <v>0.66</v>
      </c>
      <c r="N15" s="29">
        <v>2.46</v>
      </c>
      <c r="O15" s="32">
        <v>79.572389999999999</v>
      </c>
      <c r="P15" s="33">
        <v>-6.3946590016964344E-2</v>
      </c>
    </row>
    <row r="16" spans="1:16" x14ac:dyDescent="0.3">
      <c r="A16" s="29">
        <v>99222</v>
      </c>
      <c r="B16" s="30" t="s">
        <v>52</v>
      </c>
      <c r="C16" s="31" t="s">
        <v>16</v>
      </c>
      <c r="D16" s="31" t="s">
        <v>16</v>
      </c>
      <c r="E16" s="32" t="s">
        <v>16</v>
      </c>
      <c r="F16" s="31" t="s">
        <v>16</v>
      </c>
      <c r="G16" s="29" t="s">
        <v>16</v>
      </c>
      <c r="H16" s="32" t="s">
        <v>16</v>
      </c>
      <c r="I16" s="33" t="s">
        <v>16</v>
      </c>
      <c r="J16" s="34">
        <v>0.67</v>
      </c>
      <c r="K16" s="31">
        <v>3.5</v>
      </c>
      <c r="L16" s="32">
        <v>116.90315</v>
      </c>
      <c r="M16" s="31">
        <v>1.06</v>
      </c>
      <c r="N16" s="29">
        <v>3.88</v>
      </c>
      <c r="O16" s="32">
        <v>125.50442</v>
      </c>
      <c r="P16" s="33">
        <v>-6.8533602242853278E-2</v>
      </c>
    </row>
    <row r="17" spans="1:16" x14ac:dyDescent="0.3">
      <c r="A17" s="29">
        <v>99223</v>
      </c>
      <c r="B17" s="30" t="s">
        <v>52</v>
      </c>
      <c r="C17" s="31" t="s">
        <v>16</v>
      </c>
      <c r="D17" s="31" t="s">
        <v>16</v>
      </c>
      <c r="E17" s="32" t="s">
        <v>16</v>
      </c>
      <c r="F17" s="31" t="s">
        <v>16</v>
      </c>
      <c r="G17" s="29" t="s">
        <v>16</v>
      </c>
      <c r="H17" s="32" t="s">
        <v>16</v>
      </c>
      <c r="I17" s="33" t="s">
        <v>16</v>
      </c>
      <c r="J17" s="34">
        <v>0.9</v>
      </c>
      <c r="K17" s="31">
        <v>4.68</v>
      </c>
      <c r="L17" s="32">
        <v>156.31621199999998</v>
      </c>
      <c r="M17" s="31">
        <v>1.39</v>
      </c>
      <c r="N17" s="29">
        <v>5.17</v>
      </c>
      <c r="O17" s="32">
        <v>167.231405</v>
      </c>
      <c r="P17" s="33">
        <v>-6.5269995190197772E-2</v>
      </c>
    </row>
    <row r="18" spans="1:16" x14ac:dyDescent="0.3">
      <c r="A18" s="29">
        <v>99231</v>
      </c>
      <c r="B18" s="30" t="s">
        <v>53</v>
      </c>
      <c r="C18" s="31" t="s">
        <v>16</v>
      </c>
      <c r="D18" s="31" t="s">
        <v>16</v>
      </c>
      <c r="E18" s="32" t="s">
        <v>16</v>
      </c>
      <c r="F18" s="31" t="s">
        <v>16</v>
      </c>
      <c r="G18" s="29" t="s">
        <v>16</v>
      </c>
      <c r="H18" s="32" t="s">
        <v>16</v>
      </c>
      <c r="I18" s="33" t="s">
        <v>16</v>
      </c>
      <c r="J18" s="34">
        <v>0.24</v>
      </c>
      <c r="K18" s="31">
        <v>1.32</v>
      </c>
      <c r="L18" s="32">
        <v>44.089188</v>
      </c>
      <c r="M18" s="31">
        <v>0.38</v>
      </c>
      <c r="N18" s="29">
        <v>1.46</v>
      </c>
      <c r="O18" s="32">
        <v>47.22589</v>
      </c>
      <c r="P18" s="33">
        <v>-6.6419118835028837E-2</v>
      </c>
    </row>
    <row r="19" spans="1:16" x14ac:dyDescent="0.3">
      <c r="A19" s="29">
        <v>99232</v>
      </c>
      <c r="B19" s="30" t="s">
        <v>53</v>
      </c>
      <c r="C19" s="31" t="s">
        <v>16</v>
      </c>
      <c r="D19" s="31" t="s">
        <v>16</v>
      </c>
      <c r="E19" s="32" t="s">
        <v>16</v>
      </c>
      <c r="F19" s="31" t="s">
        <v>16</v>
      </c>
      <c r="G19" s="29" t="s">
        <v>16</v>
      </c>
      <c r="H19" s="32" t="s">
        <v>16</v>
      </c>
      <c r="I19" s="33" t="s">
        <v>16</v>
      </c>
      <c r="J19" s="34">
        <v>0.4</v>
      </c>
      <c r="K19" s="31">
        <v>2.11</v>
      </c>
      <c r="L19" s="32">
        <v>70.475898999999998</v>
      </c>
      <c r="M19" s="31">
        <v>0.64</v>
      </c>
      <c r="N19" s="29">
        <v>2.36</v>
      </c>
      <c r="O19" s="32">
        <v>76.337739999999997</v>
      </c>
      <c r="P19" s="33">
        <v>-7.6788243927577618E-2</v>
      </c>
    </row>
    <row r="20" spans="1:16" x14ac:dyDescent="0.3">
      <c r="A20" s="29">
        <v>99233</v>
      </c>
      <c r="B20" s="30" t="s">
        <v>53</v>
      </c>
      <c r="C20" s="31" t="s">
        <v>16</v>
      </c>
      <c r="D20" s="31" t="s">
        <v>16</v>
      </c>
      <c r="E20" s="32" t="s">
        <v>16</v>
      </c>
      <c r="F20" s="31" t="s">
        <v>16</v>
      </c>
      <c r="G20" s="29" t="s">
        <v>16</v>
      </c>
      <c r="H20" s="32" t="s">
        <v>16</v>
      </c>
      <c r="I20" s="33" t="s">
        <v>16</v>
      </c>
      <c r="J20" s="34">
        <v>0.62</v>
      </c>
      <c r="K20" s="31">
        <v>3.2</v>
      </c>
      <c r="L20" s="32">
        <v>106.88288</v>
      </c>
      <c r="M20" s="31">
        <v>0.95</v>
      </c>
      <c r="N20" s="29">
        <v>3.52</v>
      </c>
      <c r="O20" s="32">
        <v>113.85968</v>
      </c>
      <c r="P20" s="33">
        <v>-6.1275422520070295E-2</v>
      </c>
    </row>
    <row r="21" spans="1:16" x14ac:dyDescent="0.3">
      <c r="A21" s="29">
        <v>99291</v>
      </c>
      <c r="B21" s="30" t="s">
        <v>54</v>
      </c>
      <c r="C21" s="31">
        <v>4.29</v>
      </c>
      <c r="D21" s="31">
        <v>9.25</v>
      </c>
      <c r="E21" s="32">
        <v>308.958325</v>
      </c>
      <c r="F21" s="31">
        <v>3.27</v>
      </c>
      <c r="G21" s="29">
        <v>8.2100000000000009</v>
      </c>
      <c r="H21" s="32">
        <v>265.56476500000002</v>
      </c>
      <c r="I21" s="33">
        <v>0.16340104456251933</v>
      </c>
      <c r="J21" s="34">
        <v>1</v>
      </c>
      <c r="K21" s="31">
        <v>5.96</v>
      </c>
      <c r="L21" s="32">
        <v>199.06936400000001</v>
      </c>
      <c r="M21" s="31">
        <v>1.42</v>
      </c>
      <c r="N21" s="29">
        <v>6.36</v>
      </c>
      <c r="O21" s="32">
        <v>205.72373999999999</v>
      </c>
      <c r="P21" s="33">
        <v>-3.2346174534839706E-2</v>
      </c>
    </row>
    <row r="22" spans="1:16" x14ac:dyDescent="0.3">
      <c r="A22" s="29">
        <v>99292</v>
      </c>
      <c r="B22" s="30" t="s">
        <v>55</v>
      </c>
      <c r="C22" s="31">
        <v>1.53</v>
      </c>
      <c r="D22" s="31">
        <v>4.01</v>
      </c>
      <c r="E22" s="32">
        <v>133.93760899999998</v>
      </c>
      <c r="F22" s="31">
        <v>1.1100000000000001</v>
      </c>
      <c r="G22" s="29">
        <v>3.57</v>
      </c>
      <c r="H22" s="32">
        <v>115.47700499999999</v>
      </c>
      <c r="I22" s="33">
        <v>0.15986389671259651</v>
      </c>
      <c r="J22" s="34">
        <v>0.52</v>
      </c>
      <c r="K22" s="31">
        <v>3</v>
      </c>
      <c r="L22" s="32">
        <v>100.20269999999999</v>
      </c>
      <c r="M22" s="31">
        <v>0.72</v>
      </c>
      <c r="N22" s="29">
        <v>3.18</v>
      </c>
      <c r="O22" s="32">
        <v>102.86187</v>
      </c>
      <c r="P22" s="33">
        <v>-2.5851853558563568E-2</v>
      </c>
    </row>
    <row r="23" spans="1:16" x14ac:dyDescent="0.3">
      <c r="A23" s="29">
        <v>99417</v>
      </c>
      <c r="B23" s="30" t="s">
        <v>56</v>
      </c>
      <c r="C23" s="31">
        <v>0.31</v>
      </c>
      <c r="D23" s="31">
        <v>0.96</v>
      </c>
      <c r="E23" s="32">
        <v>32.064864</v>
      </c>
      <c r="F23" s="31">
        <v>0.27</v>
      </c>
      <c r="G23" s="29">
        <v>0.92</v>
      </c>
      <c r="H23" s="32">
        <v>29.758780000000002</v>
      </c>
      <c r="I23" s="33">
        <v>7.7492558498701847E-2</v>
      </c>
      <c r="J23" s="34">
        <v>0.14000000000000001</v>
      </c>
      <c r="K23" s="31">
        <v>0.79</v>
      </c>
      <c r="L23" s="32">
        <v>26.386711000000002</v>
      </c>
      <c r="M23" s="31">
        <v>0.24</v>
      </c>
      <c r="N23" s="29">
        <v>0.89</v>
      </c>
      <c r="O23" s="32">
        <v>28.788384999999998</v>
      </c>
      <c r="P23" s="33">
        <v>-8.3425103561731453E-2</v>
      </c>
    </row>
    <row r="24" spans="1:16" x14ac:dyDescent="0.3">
      <c r="A24" s="29">
        <v>99421</v>
      </c>
      <c r="B24" s="30" t="s">
        <v>57</v>
      </c>
      <c r="C24" s="31">
        <v>0.2</v>
      </c>
      <c r="D24" s="31">
        <v>0.47</v>
      </c>
      <c r="E24" s="32">
        <v>15.698422999999998</v>
      </c>
      <c r="F24" s="31">
        <v>0.18</v>
      </c>
      <c r="G24" s="29">
        <v>0.45</v>
      </c>
      <c r="H24" s="32">
        <v>14.555925</v>
      </c>
      <c r="I24" s="33">
        <v>7.8490236793607962E-2</v>
      </c>
      <c r="J24" s="34">
        <v>0.06</v>
      </c>
      <c r="K24" s="31">
        <v>0.33</v>
      </c>
      <c r="L24" s="32">
        <v>11.022297</v>
      </c>
      <c r="M24" s="31">
        <v>0.11</v>
      </c>
      <c r="N24" s="29">
        <v>0.38</v>
      </c>
      <c r="O24" s="32">
        <v>12.29167</v>
      </c>
      <c r="P24" s="33">
        <v>-0.10327099572311979</v>
      </c>
    </row>
    <row r="25" spans="1:16" x14ac:dyDescent="0.3">
      <c r="A25" s="29">
        <v>99422</v>
      </c>
      <c r="B25" s="30" t="s">
        <v>58</v>
      </c>
      <c r="C25" s="31">
        <v>0.38</v>
      </c>
      <c r="D25" s="31">
        <v>0.92</v>
      </c>
      <c r="E25" s="32">
        <v>30.728828</v>
      </c>
      <c r="F25" s="31">
        <v>0.34</v>
      </c>
      <c r="G25" s="29">
        <v>0.88</v>
      </c>
      <c r="H25" s="32">
        <v>28.464919999999999</v>
      </c>
      <c r="I25" s="33">
        <v>7.953326410191916E-2</v>
      </c>
      <c r="J25" s="34">
        <v>0.13</v>
      </c>
      <c r="K25" s="31">
        <v>0.67</v>
      </c>
      <c r="L25" s="32">
        <v>22.378603000000002</v>
      </c>
      <c r="M25" s="31">
        <v>0.22</v>
      </c>
      <c r="N25" s="29">
        <v>0.76</v>
      </c>
      <c r="O25" s="32">
        <v>24.58334</v>
      </c>
      <c r="P25" s="33">
        <v>-8.9684192628015483E-2</v>
      </c>
    </row>
    <row r="26" spans="1:16" x14ac:dyDescent="0.3">
      <c r="A26" s="29">
        <v>99423</v>
      </c>
      <c r="B26" s="30" t="s">
        <v>59</v>
      </c>
      <c r="C26" s="31">
        <v>0.61</v>
      </c>
      <c r="D26" s="31">
        <v>1.46</v>
      </c>
      <c r="E26" s="32">
        <v>48.765313999999996</v>
      </c>
      <c r="F26" s="31">
        <v>0.55000000000000004</v>
      </c>
      <c r="G26" s="29">
        <v>1.39</v>
      </c>
      <c r="H26" s="32">
        <v>44.961634999999994</v>
      </c>
      <c r="I26" s="33">
        <v>8.4598324771774938E-2</v>
      </c>
      <c r="J26" s="34">
        <v>0.2</v>
      </c>
      <c r="K26" s="31">
        <v>1.05</v>
      </c>
      <c r="L26" s="32">
        <v>35.070945000000002</v>
      </c>
      <c r="M26" s="31">
        <v>0.34</v>
      </c>
      <c r="N26" s="29">
        <v>1.18</v>
      </c>
      <c r="O26" s="32">
        <v>38.168869999999998</v>
      </c>
      <c r="P26" s="33">
        <v>-8.1163655093797554E-2</v>
      </c>
    </row>
    <row r="27" spans="1:16" x14ac:dyDescent="0.3">
      <c r="A27" s="29">
        <v>99424</v>
      </c>
      <c r="B27" s="30" t="s">
        <v>60</v>
      </c>
      <c r="C27" s="31">
        <v>1.06</v>
      </c>
      <c r="D27" s="31">
        <v>2.62</v>
      </c>
      <c r="E27" s="32">
        <v>87.510358000000011</v>
      </c>
      <c r="F27" s="31">
        <v>0.93</v>
      </c>
      <c r="G27" s="29">
        <v>2.5</v>
      </c>
      <c r="H27" s="32">
        <v>80.866249999999994</v>
      </c>
      <c r="I27" s="33">
        <v>8.2161692918863161E-2</v>
      </c>
      <c r="J27" s="34">
        <v>0.38</v>
      </c>
      <c r="K27" s="31">
        <v>1.94</v>
      </c>
      <c r="L27" s="32">
        <v>64.797746000000004</v>
      </c>
      <c r="M27" s="31">
        <v>0.66</v>
      </c>
      <c r="N27" s="29">
        <v>2.23</v>
      </c>
      <c r="O27" s="32">
        <v>72.132694999999998</v>
      </c>
      <c r="P27" s="33">
        <v>-0.10168688415149323</v>
      </c>
    </row>
    <row r="28" spans="1:16" x14ac:dyDescent="0.3">
      <c r="A28" s="29">
        <v>99425</v>
      </c>
      <c r="B28" s="30" t="s">
        <v>61</v>
      </c>
      <c r="C28" s="31">
        <v>0.77</v>
      </c>
      <c r="D28" s="31">
        <v>1.84</v>
      </c>
      <c r="E28" s="32">
        <v>61.457656</v>
      </c>
      <c r="F28" s="31">
        <v>0.76</v>
      </c>
      <c r="G28" s="29">
        <v>1.82</v>
      </c>
      <c r="H28" s="32">
        <v>58.870629999999998</v>
      </c>
      <c r="I28" s="33">
        <v>4.3944255395262491E-2</v>
      </c>
      <c r="J28" s="34">
        <v>0.25</v>
      </c>
      <c r="K28" s="31">
        <v>1.32</v>
      </c>
      <c r="L28" s="32">
        <v>44.089188</v>
      </c>
      <c r="M28" s="31">
        <v>0.46</v>
      </c>
      <c r="N28" s="29">
        <v>1.52</v>
      </c>
      <c r="O28" s="32">
        <v>49.166679999999999</v>
      </c>
      <c r="P28" s="33">
        <v>-0.10327099572311979</v>
      </c>
    </row>
    <row r="29" spans="1:16" x14ac:dyDescent="0.3">
      <c r="A29" s="29">
        <v>99426</v>
      </c>
      <c r="B29" s="30" t="s">
        <v>62</v>
      </c>
      <c r="C29" s="31">
        <v>0.96</v>
      </c>
      <c r="D29" s="31">
        <v>2.0299999999999998</v>
      </c>
      <c r="E29" s="32">
        <v>67.803826999999998</v>
      </c>
      <c r="F29" s="31">
        <v>0.85</v>
      </c>
      <c r="G29" s="29">
        <v>1.91</v>
      </c>
      <c r="H29" s="32">
        <v>61.781814999999995</v>
      </c>
      <c r="I29" s="33">
        <v>9.747224162967702E-2</v>
      </c>
      <c r="J29" s="34">
        <v>0.25</v>
      </c>
      <c r="K29" s="31">
        <v>1.32</v>
      </c>
      <c r="L29" s="32">
        <v>44.089188</v>
      </c>
      <c r="M29" s="31">
        <v>0.41</v>
      </c>
      <c r="N29" s="29">
        <v>1.47</v>
      </c>
      <c r="O29" s="32">
        <v>47.549354999999998</v>
      </c>
      <c r="P29" s="33">
        <v>-7.2770009183089832E-2</v>
      </c>
    </row>
    <row r="30" spans="1:16" x14ac:dyDescent="0.3">
      <c r="A30" s="29">
        <v>99427</v>
      </c>
      <c r="B30" s="30" t="s">
        <v>63</v>
      </c>
      <c r="C30" s="31">
        <v>0.86</v>
      </c>
      <c r="D30" s="31">
        <v>1.62</v>
      </c>
      <c r="E30" s="32">
        <v>54.109458000000004</v>
      </c>
      <c r="F30" s="31">
        <v>0.81</v>
      </c>
      <c r="G30" s="29">
        <v>1.56</v>
      </c>
      <c r="H30" s="32">
        <v>50.460540000000002</v>
      </c>
      <c r="I30" s="33">
        <v>7.2312305813612018E-2</v>
      </c>
      <c r="J30" s="34">
        <v>0.18</v>
      </c>
      <c r="K30" s="31">
        <v>0.94</v>
      </c>
      <c r="L30" s="32">
        <v>31.396845999999996</v>
      </c>
      <c r="M30" s="31">
        <v>0.31</v>
      </c>
      <c r="N30" s="29">
        <v>1.06</v>
      </c>
      <c r="O30" s="32">
        <v>34.287289999999999</v>
      </c>
      <c r="P30" s="33">
        <v>-8.4300742345049792E-2</v>
      </c>
    </row>
    <row r="31" spans="1:16" x14ac:dyDescent="0.3">
      <c r="A31" s="29">
        <v>99437</v>
      </c>
      <c r="B31" s="30" t="s">
        <v>64</v>
      </c>
      <c r="C31" s="31">
        <v>0.82</v>
      </c>
      <c r="D31" s="31">
        <v>1.89</v>
      </c>
      <c r="E31" s="32">
        <v>63.127700999999995</v>
      </c>
      <c r="F31" s="31">
        <v>0.72</v>
      </c>
      <c r="G31" s="29">
        <v>1.78</v>
      </c>
      <c r="H31" s="32">
        <v>57.576769999999996</v>
      </c>
      <c r="I31" s="33">
        <v>9.6409211562232464E-2</v>
      </c>
      <c r="J31" s="34">
        <v>0.24</v>
      </c>
      <c r="K31" s="31">
        <v>1.31</v>
      </c>
      <c r="L31" s="32">
        <v>43.755179000000005</v>
      </c>
      <c r="M31" s="31">
        <v>0.42</v>
      </c>
      <c r="N31" s="29">
        <v>1.48</v>
      </c>
      <c r="O31" s="32">
        <v>47.872819999999997</v>
      </c>
      <c r="P31" s="33">
        <v>-8.6012083683392623E-2</v>
      </c>
    </row>
    <row r="32" spans="1:16" x14ac:dyDescent="0.3">
      <c r="A32" s="29">
        <v>99446</v>
      </c>
      <c r="B32" s="30" t="s">
        <v>65</v>
      </c>
      <c r="C32" s="31">
        <v>0.18</v>
      </c>
      <c r="D32" s="31">
        <v>0.56999999999999995</v>
      </c>
      <c r="E32" s="32">
        <v>19.038512999999998</v>
      </c>
      <c r="F32" s="31">
        <v>0.15</v>
      </c>
      <c r="G32" s="29">
        <v>0.53</v>
      </c>
      <c r="H32" s="32">
        <v>17.143644999999999</v>
      </c>
      <c r="I32" s="33">
        <v>0.11052888694323751</v>
      </c>
      <c r="J32" s="34">
        <v>0.09</v>
      </c>
      <c r="K32" s="31">
        <v>0.48</v>
      </c>
      <c r="L32" s="32">
        <v>16.032432</v>
      </c>
      <c r="M32" s="31">
        <v>0.15</v>
      </c>
      <c r="N32" s="29">
        <v>0.53</v>
      </c>
      <c r="O32" s="32">
        <v>17.143644999999999</v>
      </c>
      <c r="P32" s="33">
        <v>-6.4817779416220966E-2</v>
      </c>
    </row>
    <row r="33" spans="1:16" x14ac:dyDescent="0.3">
      <c r="A33" s="29">
        <v>99447</v>
      </c>
      <c r="B33" s="30" t="s">
        <v>66</v>
      </c>
      <c r="C33" s="31">
        <v>0.37</v>
      </c>
      <c r="D33" s="31">
        <v>1.1399999999999999</v>
      </c>
      <c r="E33" s="32">
        <v>38.077025999999996</v>
      </c>
      <c r="F33" s="31">
        <v>0.31</v>
      </c>
      <c r="G33" s="29">
        <v>1.07</v>
      </c>
      <c r="H33" s="32">
        <v>34.610754999999997</v>
      </c>
      <c r="I33" s="33">
        <v>0.10015011229890822</v>
      </c>
      <c r="J33" s="34">
        <v>0.19</v>
      </c>
      <c r="K33" s="31">
        <v>0.96</v>
      </c>
      <c r="L33" s="32">
        <v>32.064864</v>
      </c>
      <c r="M33" s="31">
        <v>0.31</v>
      </c>
      <c r="N33" s="29">
        <v>1.07</v>
      </c>
      <c r="O33" s="32">
        <v>34.610754999999997</v>
      </c>
      <c r="P33" s="33">
        <v>-7.3557800169340354E-2</v>
      </c>
    </row>
    <row r="34" spans="1:16" x14ac:dyDescent="0.3">
      <c r="A34" s="29">
        <v>99448</v>
      </c>
      <c r="B34" s="30" t="s">
        <v>67</v>
      </c>
      <c r="C34" s="31">
        <v>0.56000000000000005</v>
      </c>
      <c r="D34" s="31">
        <v>1.7</v>
      </c>
      <c r="E34" s="32">
        <v>56.781529999999997</v>
      </c>
      <c r="F34" s="31">
        <v>0.46</v>
      </c>
      <c r="G34" s="29">
        <v>1.59</v>
      </c>
      <c r="H34" s="32">
        <v>51.430934999999998</v>
      </c>
      <c r="I34" s="33">
        <v>0.1040345659669613</v>
      </c>
      <c r="J34" s="34">
        <v>0.28999999999999998</v>
      </c>
      <c r="K34" s="31">
        <v>1.43</v>
      </c>
      <c r="L34" s="32">
        <v>47.763286999999998</v>
      </c>
      <c r="M34" s="31">
        <v>0.46</v>
      </c>
      <c r="N34" s="29">
        <v>1.59</v>
      </c>
      <c r="O34" s="32">
        <v>51.430934999999998</v>
      </c>
      <c r="P34" s="33">
        <v>-7.1312100392497232E-2</v>
      </c>
    </row>
    <row r="35" spans="1:16" x14ac:dyDescent="0.3">
      <c r="A35" s="29">
        <v>99449</v>
      </c>
      <c r="B35" s="30" t="s">
        <v>68</v>
      </c>
      <c r="C35" s="31">
        <v>0.76</v>
      </c>
      <c r="D35" s="31">
        <v>2.2799999999999998</v>
      </c>
      <c r="E35" s="32">
        <v>76.154051999999993</v>
      </c>
      <c r="F35" s="31">
        <v>0.63</v>
      </c>
      <c r="G35" s="29">
        <v>2.15</v>
      </c>
      <c r="H35" s="32">
        <v>69.544974999999994</v>
      </c>
      <c r="I35" s="33">
        <v>9.5033135032401697E-2</v>
      </c>
      <c r="J35" s="34">
        <v>0.38</v>
      </c>
      <c r="K35" s="31">
        <v>1.9</v>
      </c>
      <c r="L35" s="32">
        <v>63.461709999999997</v>
      </c>
      <c r="M35" s="31">
        <v>0.63</v>
      </c>
      <c r="N35" s="29">
        <v>2.15</v>
      </c>
      <c r="O35" s="32">
        <v>69.544974999999994</v>
      </c>
      <c r="P35" s="33">
        <v>-8.7472387472998556E-2</v>
      </c>
    </row>
    <row r="36" spans="1:16" x14ac:dyDescent="0.3">
      <c r="A36" s="29">
        <v>99451</v>
      </c>
      <c r="B36" s="30" t="s">
        <v>69</v>
      </c>
      <c r="C36" s="31">
        <v>0.31</v>
      </c>
      <c r="D36" s="31">
        <v>1.06</v>
      </c>
      <c r="E36" s="32">
        <v>35.404954000000004</v>
      </c>
      <c r="F36" s="31">
        <v>0.28000000000000003</v>
      </c>
      <c r="G36" s="29">
        <v>1.02</v>
      </c>
      <c r="H36" s="32">
        <v>32.993429999999996</v>
      </c>
      <c r="I36" s="33">
        <v>7.3091036609410034E-2</v>
      </c>
      <c r="J36" s="34">
        <v>0.15</v>
      </c>
      <c r="K36" s="31">
        <v>0.9</v>
      </c>
      <c r="L36" s="32">
        <v>30.06081</v>
      </c>
      <c r="M36" s="31">
        <v>0.28000000000000003</v>
      </c>
      <c r="N36" s="29">
        <v>1.02</v>
      </c>
      <c r="O36" s="32">
        <v>32.993429999999996</v>
      </c>
      <c r="P36" s="33">
        <v>-8.8884968916538742E-2</v>
      </c>
    </row>
    <row r="37" spans="1:16" x14ac:dyDescent="0.3">
      <c r="A37" s="29">
        <v>99452</v>
      </c>
      <c r="B37" s="30" t="s">
        <v>70</v>
      </c>
      <c r="C37" s="31">
        <v>0.36</v>
      </c>
      <c r="D37" s="31">
        <v>1.1100000000000001</v>
      </c>
      <c r="E37" s="32">
        <v>37.074999000000005</v>
      </c>
      <c r="F37" s="31">
        <v>0.3</v>
      </c>
      <c r="G37" s="29">
        <v>1.04</v>
      </c>
      <c r="H37" s="32">
        <v>33.640360000000001</v>
      </c>
      <c r="I37" s="33">
        <v>0.1020987587528791</v>
      </c>
      <c r="J37" s="34">
        <v>0.18</v>
      </c>
      <c r="K37" s="31">
        <v>0.93</v>
      </c>
      <c r="L37" s="32">
        <v>31.062837000000002</v>
      </c>
      <c r="M37" s="31">
        <v>0.3</v>
      </c>
      <c r="N37" s="29">
        <v>1.04</v>
      </c>
      <c r="O37" s="32">
        <v>33.640360000000001</v>
      </c>
      <c r="P37" s="33">
        <v>-7.6619958882722994E-2</v>
      </c>
    </row>
    <row r="38" spans="1:16" x14ac:dyDescent="0.3">
      <c r="A38" s="29">
        <v>99453</v>
      </c>
      <c r="B38" s="30" t="s">
        <v>71</v>
      </c>
      <c r="C38" s="31">
        <v>0.63</v>
      </c>
      <c r="D38" s="31">
        <v>0.65</v>
      </c>
      <c r="E38" s="32">
        <v>21.710585000000002</v>
      </c>
      <c r="F38" s="31">
        <v>0.59</v>
      </c>
      <c r="G38" s="29">
        <v>0.61</v>
      </c>
      <c r="H38" s="32">
        <v>19.731365</v>
      </c>
      <c r="I38" s="33">
        <v>0.10030831622647503</v>
      </c>
      <c r="J38" s="34" t="s">
        <v>16</v>
      </c>
      <c r="K38" s="31" t="s">
        <v>16</v>
      </c>
      <c r="L38" s="32" t="s">
        <v>16</v>
      </c>
      <c r="M38" s="31" t="s">
        <v>16</v>
      </c>
      <c r="N38" s="29" t="s">
        <v>16</v>
      </c>
      <c r="O38" s="32" t="s">
        <v>16</v>
      </c>
      <c r="P38" s="33" t="s">
        <v>16</v>
      </c>
    </row>
    <row r="39" spans="1:16" x14ac:dyDescent="0.3">
      <c r="A39" s="29">
        <v>99454</v>
      </c>
      <c r="B39" s="30" t="s">
        <v>72</v>
      </c>
      <c r="C39" s="31">
        <v>1.41</v>
      </c>
      <c r="D39" s="31">
        <v>1.42</v>
      </c>
      <c r="E39" s="32">
        <v>47.429277999999996</v>
      </c>
      <c r="F39" s="31">
        <v>1.32</v>
      </c>
      <c r="G39" s="29">
        <v>1.33</v>
      </c>
      <c r="H39" s="32">
        <v>43.020845000000001</v>
      </c>
      <c r="I39" s="33">
        <v>0.10247202257417294</v>
      </c>
      <c r="J39" s="34" t="s">
        <v>16</v>
      </c>
      <c r="K39" s="31" t="s">
        <v>16</v>
      </c>
      <c r="L39" s="32" t="s">
        <v>16</v>
      </c>
      <c r="M39" s="31" t="s">
        <v>16</v>
      </c>
      <c r="N39" s="29" t="s">
        <v>16</v>
      </c>
      <c r="O39" s="32" t="s">
        <v>16</v>
      </c>
      <c r="P39" s="33" t="s">
        <v>16</v>
      </c>
    </row>
    <row r="40" spans="1:16" x14ac:dyDescent="0.3">
      <c r="A40" s="29">
        <v>99457</v>
      </c>
      <c r="B40" s="30" t="s">
        <v>73</v>
      </c>
      <c r="C40" s="31">
        <v>0.9</v>
      </c>
      <c r="D40" s="31">
        <v>1.55</v>
      </c>
      <c r="E40" s="32">
        <v>51.771394999999998</v>
      </c>
      <c r="F40" s="31">
        <v>0.83</v>
      </c>
      <c r="G40" s="29">
        <v>1.48</v>
      </c>
      <c r="H40" s="32">
        <v>47.872819999999997</v>
      </c>
      <c r="I40" s="33">
        <v>8.1436084191405508E-2</v>
      </c>
      <c r="J40" s="34">
        <v>0.14000000000000001</v>
      </c>
      <c r="K40" s="31">
        <v>0.79</v>
      </c>
      <c r="L40" s="32">
        <v>26.386711000000002</v>
      </c>
      <c r="M40" s="31">
        <v>0.24</v>
      </c>
      <c r="N40" s="29">
        <v>0.89</v>
      </c>
      <c r="O40" s="32">
        <v>28.788384999999998</v>
      </c>
      <c r="P40" s="33">
        <v>-8.3425103561731453E-2</v>
      </c>
    </row>
    <row r="41" spans="1:16" x14ac:dyDescent="0.3">
      <c r="A41" s="29">
        <v>99458</v>
      </c>
      <c r="B41" s="30" t="s">
        <v>74</v>
      </c>
      <c r="C41" s="31">
        <v>0.59</v>
      </c>
      <c r="D41" s="31">
        <v>1.24</v>
      </c>
      <c r="E41" s="32">
        <v>41.417116</v>
      </c>
      <c r="F41" s="31">
        <v>0.54</v>
      </c>
      <c r="G41" s="29">
        <v>1.19</v>
      </c>
      <c r="H41" s="32">
        <v>38.492334999999997</v>
      </c>
      <c r="I41" s="33">
        <v>7.5983465279516119E-2</v>
      </c>
      <c r="J41" s="34">
        <v>0.14000000000000001</v>
      </c>
      <c r="K41" s="31">
        <v>0.79</v>
      </c>
      <c r="L41" s="32">
        <v>26.386711000000002</v>
      </c>
      <c r="M41" s="31">
        <v>0.24</v>
      </c>
      <c r="N41" s="29">
        <v>0.89</v>
      </c>
      <c r="O41" s="32">
        <v>28.788384999999998</v>
      </c>
      <c r="P41" s="33">
        <v>-8.3425103561731453E-2</v>
      </c>
    </row>
    <row r="42" spans="1:16" x14ac:dyDescent="0.3">
      <c r="A42" s="29">
        <v>99471</v>
      </c>
      <c r="B42" s="30" t="s">
        <v>75</v>
      </c>
      <c r="C42" s="31" t="s">
        <v>16</v>
      </c>
      <c r="D42" s="31" t="s">
        <v>16</v>
      </c>
      <c r="E42" s="32" t="s">
        <v>16</v>
      </c>
      <c r="F42" s="31" t="s">
        <v>16</v>
      </c>
      <c r="G42" s="29" t="s">
        <v>16</v>
      </c>
      <c r="H42" s="32" t="s">
        <v>16</v>
      </c>
      <c r="I42" s="33" t="s">
        <v>16</v>
      </c>
      <c r="J42" s="34">
        <v>3.21</v>
      </c>
      <c r="K42" s="31">
        <v>20.18</v>
      </c>
      <c r="L42" s="32">
        <v>674.03016200000002</v>
      </c>
      <c r="M42" s="31">
        <v>5.75</v>
      </c>
      <c r="N42" s="29">
        <v>22.83</v>
      </c>
      <c r="O42" s="32">
        <v>738.47059499999989</v>
      </c>
      <c r="P42" s="33">
        <v>-8.7262016167346357E-2</v>
      </c>
    </row>
    <row r="43" spans="1:16" x14ac:dyDescent="0.3">
      <c r="A43" s="29">
        <v>99472</v>
      </c>
      <c r="B43" s="30" t="s">
        <v>76</v>
      </c>
      <c r="C43" s="31" t="s">
        <v>16</v>
      </c>
      <c r="D43" s="31" t="s">
        <v>16</v>
      </c>
      <c r="E43" s="32" t="s">
        <v>16</v>
      </c>
      <c r="F43" s="31" t="s">
        <v>16</v>
      </c>
      <c r="G43" s="29" t="s">
        <v>16</v>
      </c>
      <c r="H43" s="32" t="s">
        <v>16</v>
      </c>
      <c r="I43" s="33" t="s">
        <v>16</v>
      </c>
      <c r="J43" s="34">
        <v>1.96</v>
      </c>
      <c r="K43" s="31">
        <v>10.53</v>
      </c>
      <c r="L43" s="32">
        <v>351.711477</v>
      </c>
      <c r="M43" s="31">
        <v>3.07</v>
      </c>
      <c r="N43" s="29">
        <v>11.86</v>
      </c>
      <c r="O43" s="32">
        <v>383.62948999999998</v>
      </c>
      <c r="P43" s="33">
        <v>-8.3200102786675695E-2</v>
      </c>
    </row>
    <row r="44" spans="1:16" x14ac:dyDescent="0.3">
      <c r="A44" s="29">
        <v>99487</v>
      </c>
      <c r="B44" s="30" t="s">
        <v>77</v>
      </c>
      <c r="C44" s="31">
        <v>2.38</v>
      </c>
      <c r="D44" s="31">
        <v>4.32</v>
      </c>
      <c r="E44" s="32">
        <v>144.291888</v>
      </c>
      <c r="F44" s="31">
        <v>2.13</v>
      </c>
      <c r="G44" s="29">
        <v>4.07</v>
      </c>
      <c r="H44" s="32">
        <v>131.65025500000002</v>
      </c>
      <c r="I44" s="33">
        <v>9.6024371544133985E-2</v>
      </c>
      <c r="J44" s="34">
        <v>0.43</v>
      </c>
      <c r="K44" s="31">
        <v>2.37</v>
      </c>
      <c r="L44" s="32">
        <v>79.160133000000002</v>
      </c>
      <c r="M44" s="31">
        <v>0.75</v>
      </c>
      <c r="N44" s="29">
        <v>2.69</v>
      </c>
      <c r="O44" s="32">
        <v>87.012084999999999</v>
      </c>
      <c r="P44" s="33">
        <v>-9.0239786806625741E-2</v>
      </c>
    </row>
    <row r="45" spans="1:16" x14ac:dyDescent="0.3">
      <c r="A45" s="29">
        <v>99489</v>
      </c>
      <c r="B45" s="30" t="s">
        <v>78</v>
      </c>
      <c r="C45" s="31">
        <v>1.27</v>
      </c>
      <c r="D45" s="31">
        <v>2.34</v>
      </c>
      <c r="E45" s="32">
        <v>78.158105999999989</v>
      </c>
      <c r="F45" s="31">
        <v>1.1200000000000001</v>
      </c>
      <c r="G45" s="29">
        <v>2.1800000000000002</v>
      </c>
      <c r="H45" s="32">
        <v>70.515370000000004</v>
      </c>
      <c r="I45" s="33">
        <v>0.10838397359327455</v>
      </c>
      <c r="J45" s="34">
        <v>0.24</v>
      </c>
      <c r="K45" s="31">
        <v>1.31</v>
      </c>
      <c r="L45" s="32">
        <v>43.755179000000005</v>
      </c>
      <c r="M45" s="31">
        <v>0.4</v>
      </c>
      <c r="N45" s="29">
        <v>1.46</v>
      </c>
      <c r="O45" s="32">
        <v>47.22589</v>
      </c>
      <c r="P45" s="33">
        <v>-7.3491701268096676E-2</v>
      </c>
    </row>
    <row r="46" spans="1:16" x14ac:dyDescent="0.3">
      <c r="A46" s="29">
        <v>99490</v>
      </c>
      <c r="B46" s="30" t="s">
        <v>79</v>
      </c>
      <c r="C46" s="31">
        <v>0.91</v>
      </c>
      <c r="D46" s="31">
        <v>1.98</v>
      </c>
      <c r="E46" s="32">
        <v>66.133781999999997</v>
      </c>
      <c r="F46" s="31">
        <v>0.81</v>
      </c>
      <c r="G46" s="29">
        <v>1.87</v>
      </c>
      <c r="H46" s="32">
        <v>60.487954999999999</v>
      </c>
      <c r="I46" s="33">
        <v>9.3338037300153345E-2</v>
      </c>
      <c r="J46" s="34">
        <v>0.24</v>
      </c>
      <c r="K46" s="31">
        <v>1.31</v>
      </c>
      <c r="L46" s="32">
        <v>43.755179000000005</v>
      </c>
      <c r="M46" s="31">
        <v>0.42</v>
      </c>
      <c r="N46" s="29">
        <v>1.48</v>
      </c>
      <c r="O46" s="32">
        <v>47.872819999999997</v>
      </c>
      <c r="P46" s="33">
        <v>-8.6012083683392623E-2</v>
      </c>
    </row>
    <row r="47" spans="1:16" x14ac:dyDescent="0.3">
      <c r="A47" s="29">
        <v>99491</v>
      </c>
      <c r="B47" s="30" t="s">
        <v>80</v>
      </c>
      <c r="C47" s="31">
        <v>1.08</v>
      </c>
      <c r="D47" s="31">
        <v>2.67</v>
      </c>
      <c r="E47" s="32">
        <v>89.180402999999998</v>
      </c>
      <c r="F47" s="31">
        <v>0.94</v>
      </c>
      <c r="G47" s="29">
        <v>2.54</v>
      </c>
      <c r="H47" s="32">
        <v>82.160110000000003</v>
      </c>
      <c r="I47" s="33">
        <v>8.5446489786832017E-2</v>
      </c>
      <c r="J47" s="34">
        <v>0.37</v>
      </c>
      <c r="K47" s="31">
        <v>1.96</v>
      </c>
      <c r="L47" s="32">
        <v>65.465763999999993</v>
      </c>
      <c r="M47" s="31">
        <v>0.64</v>
      </c>
      <c r="N47" s="29">
        <v>2.2400000000000002</v>
      </c>
      <c r="O47" s="32">
        <v>72.456160000000011</v>
      </c>
      <c r="P47" s="33">
        <v>-9.6477594175567921E-2</v>
      </c>
    </row>
    <row r="48" spans="1:16" x14ac:dyDescent="0.3">
      <c r="A48" s="29">
        <v>99495</v>
      </c>
      <c r="B48" s="30" t="s">
        <v>81</v>
      </c>
      <c r="C48" s="31">
        <v>3.62</v>
      </c>
      <c r="D48" s="31">
        <v>6.59</v>
      </c>
      <c r="E48" s="32">
        <v>220.111931</v>
      </c>
      <c r="F48" s="31">
        <v>3.27</v>
      </c>
      <c r="G48" s="29">
        <v>6.22</v>
      </c>
      <c r="H48" s="32">
        <v>201.19522999999998</v>
      </c>
      <c r="I48" s="33">
        <v>9.4021617709326502E-2</v>
      </c>
      <c r="J48" s="34">
        <v>0.69</v>
      </c>
      <c r="K48" s="31">
        <v>3.66</v>
      </c>
      <c r="L48" s="32">
        <v>122.24729400000001</v>
      </c>
      <c r="M48" s="31">
        <v>1.2</v>
      </c>
      <c r="N48" s="29">
        <v>4.1500000000000004</v>
      </c>
      <c r="O48" s="32">
        <v>134.23797500000001</v>
      </c>
      <c r="P48" s="33">
        <v>-8.9324060497783839E-2</v>
      </c>
    </row>
    <row r="49" spans="1:16" x14ac:dyDescent="0.3">
      <c r="A49" s="29">
        <v>99496</v>
      </c>
      <c r="B49" s="30" t="s">
        <v>82</v>
      </c>
      <c r="C49" s="31">
        <v>4.91</v>
      </c>
      <c r="D49" s="31">
        <v>8.94</v>
      </c>
      <c r="E49" s="32">
        <v>298.60404599999998</v>
      </c>
      <c r="F49" s="31">
        <v>4.4000000000000004</v>
      </c>
      <c r="G49" s="29">
        <v>8.43</v>
      </c>
      <c r="H49" s="32">
        <v>272.680995</v>
      </c>
      <c r="I49" s="33">
        <v>9.5067318497939271E-2</v>
      </c>
      <c r="J49" s="34">
        <v>0.95</v>
      </c>
      <c r="K49" s="31">
        <v>4.9800000000000004</v>
      </c>
      <c r="L49" s="32">
        <v>166.33648200000002</v>
      </c>
      <c r="M49" s="31">
        <v>1.61</v>
      </c>
      <c r="N49" s="29">
        <v>5.64</v>
      </c>
      <c r="O49" s="32">
        <v>182.43425999999999</v>
      </c>
      <c r="P49" s="33">
        <v>-8.8238788043429869E-2</v>
      </c>
    </row>
    <row r="50" spans="1:16" x14ac:dyDescent="0.3">
      <c r="A50" s="29">
        <v>99497</v>
      </c>
      <c r="B50" s="30" t="s">
        <v>83</v>
      </c>
      <c r="C50" s="31">
        <v>1.01</v>
      </c>
      <c r="D50" s="31">
        <v>2.6</v>
      </c>
      <c r="E50" s="32">
        <v>86.842340000000007</v>
      </c>
      <c r="F50" s="31">
        <v>0.86</v>
      </c>
      <c r="G50" s="29">
        <v>2.46</v>
      </c>
      <c r="H50" s="32">
        <v>79.572389999999999</v>
      </c>
      <c r="I50" s="33">
        <v>9.1362720159593153E-2</v>
      </c>
      <c r="J50" s="34">
        <v>0.38</v>
      </c>
      <c r="K50" s="31">
        <v>1.97</v>
      </c>
      <c r="L50" s="32">
        <v>65.799773000000002</v>
      </c>
      <c r="M50" s="31">
        <v>0.64</v>
      </c>
      <c r="N50" s="29">
        <v>2.2400000000000002</v>
      </c>
      <c r="O50" s="32">
        <v>72.456160000000011</v>
      </c>
      <c r="P50" s="33">
        <v>-9.1867785982585992E-2</v>
      </c>
    </row>
    <row r="51" spans="1:16" x14ac:dyDescent="0.3">
      <c r="A51" s="29">
        <v>99498</v>
      </c>
      <c r="B51" s="30" t="s">
        <v>84</v>
      </c>
      <c r="C51" s="31">
        <v>0.85</v>
      </c>
      <c r="D51" s="31">
        <v>2.34</v>
      </c>
      <c r="E51" s="32">
        <v>78.158105999999989</v>
      </c>
      <c r="F51" s="31">
        <v>0.63</v>
      </c>
      <c r="G51" s="29">
        <v>2.13</v>
      </c>
      <c r="H51" s="32">
        <v>68.898044999999996</v>
      </c>
      <c r="I51" s="33">
        <v>0.13440237672926705</v>
      </c>
      <c r="J51" s="34">
        <v>0.41</v>
      </c>
      <c r="K51" s="31">
        <v>1.9</v>
      </c>
      <c r="L51" s="32">
        <v>63.461709999999997</v>
      </c>
      <c r="M51" s="31">
        <v>0.62</v>
      </c>
      <c r="N51" s="29">
        <v>2.12</v>
      </c>
      <c r="O51" s="32">
        <v>68.574579999999997</v>
      </c>
      <c r="P51" s="33">
        <v>-7.4559260880635372E-2</v>
      </c>
    </row>
    <row r="52" spans="1:16" x14ac:dyDescent="0.3">
      <c r="A52" s="29" t="s">
        <v>85</v>
      </c>
      <c r="B52" s="30" t="s">
        <v>86</v>
      </c>
      <c r="C52" s="31">
        <v>1.52</v>
      </c>
      <c r="D52" s="31">
        <v>2.59</v>
      </c>
      <c r="E52" s="32">
        <v>86.508330999999998</v>
      </c>
      <c r="F52" s="31">
        <v>1.35</v>
      </c>
      <c r="G52" s="29">
        <v>2.41</v>
      </c>
      <c r="H52" s="32">
        <v>77.955065000000005</v>
      </c>
      <c r="I52" s="33">
        <v>0.10972046524494583</v>
      </c>
      <c r="J52" s="34">
        <v>0.25</v>
      </c>
      <c r="K52" s="31">
        <v>1.32</v>
      </c>
      <c r="L52" s="32">
        <v>44.089188</v>
      </c>
      <c r="M52" s="31">
        <v>0.41</v>
      </c>
      <c r="N52" s="29">
        <v>1.47</v>
      </c>
      <c r="O52" s="32">
        <v>47.549354999999998</v>
      </c>
      <c r="P52" s="33">
        <v>-7.2770009183089832E-2</v>
      </c>
    </row>
    <row r="53" spans="1:16" x14ac:dyDescent="0.3">
      <c r="A53" s="29" t="s">
        <v>87</v>
      </c>
      <c r="B53" s="30" t="s">
        <v>88</v>
      </c>
      <c r="C53" s="31">
        <v>0.87</v>
      </c>
      <c r="D53" s="31">
        <v>1.62</v>
      </c>
      <c r="E53" s="32">
        <v>54.109458000000004</v>
      </c>
      <c r="F53" s="31">
        <v>0.76</v>
      </c>
      <c r="G53" s="29">
        <v>1.5</v>
      </c>
      <c r="H53" s="32">
        <v>48.519750000000002</v>
      </c>
      <c r="I53" s="33">
        <v>0.11520479804615649</v>
      </c>
      <c r="J53" s="34">
        <v>0.17</v>
      </c>
      <c r="K53" s="31">
        <v>0.92</v>
      </c>
      <c r="L53" s="32">
        <v>30.728828</v>
      </c>
      <c r="M53" s="31">
        <v>0.28999999999999998</v>
      </c>
      <c r="N53" s="29">
        <v>1.03</v>
      </c>
      <c r="O53" s="32">
        <v>33.316895000000002</v>
      </c>
      <c r="P53" s="33">
        <v>-7.7680318048845856E-2</v>
      </c>
    </row>
    <row r="54" spans="1:16" x14ac:dyDescent="0.3">
      <c r="A54" s="29" t="s">
        <v>89</v>
      </c>
      <c r="B54" s="30" t="s">
        <v>90</v>
      </c>
      <c r="C54" s="31">
        <v>1.54</v>
      </c>
      <c r="D54" s="31">
        <v>2.61</v>
      </c>
      <c r="E54" s="32">
        <v>87.176349000000002</v>
      </c>
      <c r="F54" s="31">
        <v>1.35</v>
      </c>
      <c r="G54" s="29">
        <v>2.41</v>
      </c>
      <c r="H54" s="32">
        <v>77.955065000000005</v>
      </c>
      <c r="I54" s="33">
        <v>0.11828973524683735</v>
      </c>
      <c r="J54" s="34">
        <v>0.26</v>
      </c>
      <c r="K54" s="31">
        <v>1.33</v>
      </c>
      <c r="L54" s="32">
        <v>44.423197000000002</v>
      </c>
      <c r="M54" s="31">
        <v>0.41</v>
      </c>
      <c r="N54" s="29">
        <v>1.47</v>
      </c>
      <c r="O54" s="32">
        <v>47.549354999999998</v>
      </c>
      <c r="P54" s="33">
        <v>-6.5745539555688959E-2</v>
      </c>
    </row>
    <row r="55" spans="1:16" x14ac:dyDescent="0.3">
      <c r="A55" s="29" t="s">
        <v>91</v>
      </c>
      <c r="B55" s="30" t="s">
        <v>92</v>
      </c>
      <c r="C55" s="31">
        <v>0.88</v>
      </c>
      <c r="D55" s="31">
        <v>1.63</v>
      </c>
      <c r="E55" s="32">
        <v>54.443466999999998</v>
      </c>
      <c r="F55" s="31">
        <v>0.76</v>
      </c>
      <c r="G55" s="29">
        <v>1.5</v>
      </c>
      <c r="H55" s="32">
        <v>48.519750000000002</v>
      </c>
      <c r="I55" s="33">
        <v>0.1220887782810092</v>
      </c>
      <c r="J55" s="34">
        <v>0.18</v>
      </c>
      <c r="K55" s="31">
        <v>0.93</v>
      </c>
      <c r="L55" s="32">
        <v>31.062837000000002</v>
      </c>
      <c r="M55" s="31">
        <v>0.28999999999999998</v>
      </c>
      <c r="N55" s="29">
        <v>1.03</v>
      </c>
      <c r="O55" s="32">
        <v>33.316895000000002</v>
      </c>
      <c r="P55" s="33">
        <v>-6.765510411459412E-2</v>
      </c>
    </row>
    <row r="56" spans="1:16" s="38" customFormat="1" x14ac:dyDescent="0.3">
      <c r="A56" s="35" t="s">
        <v>93</v>
      </c>
      <c r="B56" s="36" t="s">
        <v>94</v>
      </c>
      <c r="C56" s="31">
        <v>0.41</v>
      </c>
      <c r="D56" s="31">
        <v>0.6</v>
      </c>
      <c r="E56" s="32">
        <v>20.04054</v>
      </c>
      <c r="F56" s="31">
        <v>0.38</v>
      </c>
      <c r="G56" s="35">
        <v>0.56999999999999995</v>
      </c>
      <c r="H56" s="37">
        <v>18.437504999999998</v>
      </c>
      <c r="I56" s="33">
        <v>8.6944247608339742E-2</v>
      </c>
      <c r="J56" s="34">
        <v>0.05</v>
      </c>
      <c r="K56" s="31">
        <v>0.24</v>
      </c>
      <c r="L56" s="32">
        <v>8.016216</v>
      </c>
      <c r="M56" s="31">
        <v>0.08</v>
      </c>
      <c r="N56" s="35">
        <v>0.27</v>
      </c>
      <c r="O56" s="37">
        <v>8.7335550000000008</v>
      </c>
      <c r="P56" s="33">
        <v>-8.2135968686291069E-2</v>
      </c>
    </row>
    <row r="57" spans="1:16" x14ac:dyDescent="0.3">
      <c r="A57" s="29" t="s">
        <v>95</v>
      </c>
      <c r="B57" s="30" t="s">
        <v>96</v>
      </c>
      <c r="C57" s="31">
        <v>0.38</v>
      </c>
      <c r="D57" s="31">
        <v>1.04</v>
      </c>
      <c r="E57" s="32">
        <v>34.736936</v>
      </c>
      <c r="F57" s="31">
        <v>0.3</v>
      </c>
      <c r="G57" s="29">
        <v>0.95</v>
      </c>
      <c r="H57" s="32">
        <v>30.729174999999998</v>
      </c>
      <c r="I57" s="33">
        <v>0.13042201751267329</v>
      </c>
      <c r="J57" s="34">
        <v>0.17</v>
      </c>
      <c r="K57" s="31">
        <v>0.83</v>
      </c>
      <c r="L57" s="32">
        <v>27.722746999999998</v>
      </c>
      <c r="M57" s="31">
        <v>0.26</v>
      </c>
      <c r="N57" s="29">
        <v>0.91</v>
      </c>
      <c r="O57" s="32">
        <v>29.435314999999999</v>
      </c>
      <c r="P57" s="33">
        <v>-5.8180726110795861E-2</v>
      </c>
    </row>
    <row r="58" spans="1:16" x14ac:dyDescent="0.3">
      <c r="A58" s="29" t="s">
        <v>97</v>
      </c>
      <c r="B58" s="30" t="s">
        <v>98</v>
      </c>
      <c r="C58" s="31">
        <v>0.4</v>
      </c>
      <c r="D58" s="31">
        <v>1.1100000000000001</v>
      </c>
      <c r="E58" s="32">
        <v>37.074999000000005</v>
      </c>
      <c r="F58" s="31">
        <v>0.34</v>
      </c>
      <c r="G58" s="29">
        <v>1.04</v>
      </c>
      <c r="H58" s="32">
        <v>33.640360000000001</v>
      </c>
      <c r="I58" s="33">
        <v>0.1020987587528791</v>
      </c>
      <c r="J58" s="34">
        <v>0.16</v>
      </c>
      <c r="K58" s="31">
        <v>0.87</v>
      </c>
      <c r="L58" s="32">
        <v>29.058782999999998</v>
      </c>
      <c r="M58" s="31">
        <v>0.25</v>
      </c>
      <c r="N58" s="29">
        <v>0.95</v>
      </c>
      <c r="O58" s="32">
        <v>30.729174999999998</v>
      </c>
      <c r="P58" s="33">
        <v>-5.435850458074451E-2</v>
      </c>
    </row>
    <row r="59" spans="1:16" x14ac:dyDescent="0.3">
      <c r="A59" s="29" t="s">
        <v>99</v>
      </c>
      <c r="B59" s="30" t="s">
        <v>100</v>
      </c>
      <c r="C59" s="31">
        <v>0.65</v>
      </c>
      <c r="D59" s="31">
        <v>2.02</v>
      </c>
      <c r="E59" s="32">
        <v>67.469818000000004</v>
      </c>
      <c r="F59" s="31">
        <v>0.56999999999999995</v>
      </c>
      <c r="G59" s="29">
        <v>1.94</v>
      </c>
      <c r="H59" s="32">
        <v>62.752209999999998</v>
      </c>
      <c r="I59" s="33">
        <v>7.5178356268249452E-2</v>
      </c>
      <c r="J59" s="34">
        <v>0.28000000000000003</v>
      </c>
      <c r="K59" s="31">
        <v>1.65</v>
      </c>
      <c r="L59" s="32">
        <v>55.111484999999995</v>
      </c>
      <c r="M59" s="31">
        <v>0.48</v>
      </c>
      <c r="N59" s="29">
        <v>1.85</v>
      </c>
      <c r="O59" s="32">
        <v>59.841025000000002</v>
      </c>
      <c r="P59" s="33">
        <v>-7.9035076688609651E-2</v>
      </c>
    </row>
    <row r="60" spans="1:16" x14ac:dyDescent="0.3">
      <c r="A60" s="39" t="s">
        <v>101</v>
      </c>
      <c r="B60" s="30" t="s">
        <v>102</v>
      </c>
      <c r="C60" s="31">
        <v>1.06</v>
      </c>
      <c r="D60" s="31">
        <v>1.99</v>
      </c>
      <c r="E60" s="32">
        <v>66.467791000000005</v>
      </c>
      <c r="F60" s="31">
        <v>0.96</v>
      </c>
      <c r="G60" s="29">
        <v>1.88</v>
      </c>
      <c r="H60" s="32">
        <v>60.811419999999991</v>
      </c>
      <c r="I60" s="33">
        <v>9.3014946863599221E-2</v>
      </c>
      <c r="J60" s="34">
        <v>0.22</v>
      </c>
      <c r="K60" s="31">
        <v>1.1499999999999999</v>
      </c>
      <c r="L60" s="32">
        <v>38.411034999999998</v>
      </c>
      <c r="M60" s="31">
        <v>0.37</v>
      </c>
      <c r="N60" s="29">
        <v>1.29</v>
      </c>
      <c r="O60" s="32">
        <v>41.726984999999999</v>
      </c>
      <c r="P60" s="33">
        <v>-7.9467759292937201E-2</v>
      </c>
    </row>
    <row r="61" spans="1:16" x14ac:dyDescent="0.3">
      <c r="A61" s="29" t="s">
        <v>103</v>
      </c>
      <c r="B61" s="30" t="s">
        <v>104</v>
      </c>
      <c r="C61" s="31">
        <v>0.22</v>
      </c>
      <c r="D61" s="31">
        <v>0.49</v>
      </c>
      <c r="E61" s="32">
        <v>16.366440999999998</v>
      </c>
      <c r="F61" s="31">
        <v>0.2</v>
      </c>
      <c r="G61" s="29">
        <v>0.47</v>
      </c>
      <c r="H61" s="32">
        <v>15.202854999999998</v>
      </c>
      <c r="I61" s="33">
        <v>7.6537334599323659E-2</v>
      </c>
      <c r="J61" s="34">
        <v>0.06</v>
      </c>
      <c r="K61" s="31">
        <v>0.33</v>
      </c>
      <c r="L61" s="32">
        <v>11.022297</v>
      </c>
      <c r="M61" s="31">
        <v>0.1</v>
      </c>
      <c r="N61" s="29">
        <v>0.37</v>
      </c>
      <c r="O61" s="32">
        <v>11.968204999999999</v>
      </c>
      <c r="P61" s="33">
        <v>-7.9035076688609471E-2</v>
      </c>
    </row>
    <row r="62" spans="1:16" x14ac:dyDescent="0.3">
      <c r="A62" s="29" t="s">
        <v>105</v>
      </c>
      <c r="B62" s="30" t="s">
        <v>106</v>
      </c>
      <c r="C62" s="31">
        <v>0.79</v>
      </c>
      <c r="D62" s="31">
        <v>1.61</v>
      </c>
      <c r="E62" s="32">
        <v>53.775449000000002</v>
      </c>
      <c r="F62" s="31">
        <v>0.7</v>
      </c>
      <c r="G62" s="29">
        <v>1.51</v>
      </c>
      <c r="H62" s="32">
        <v>48.843215000000001</v>
      </c>
      <c r="I62" s="33">
        <v>0.10098094484566589</v>
      </c>
      <c r="J62" s="34">
        <v>0.19</v>
      </c>
      <c r="K62" s="31">
        <v>1.01</v>
      </c>
      <c r="L62" s="32">
        <v>33.734909000000002</v>
      </c>
      <c r="M62" s="31">
        <v>0.31</v>
      </c>
      <c r="N62" s="29">
        <v>1.1200000000000001</v>
      </c>
      <c r="O62" s="32">
        <v>36.228080000000006</v>
      </c>
      <c r="P62" s="33">
        <v>-6.8818745017676985E-2</v>
      </c>
    </row>
    <row r="63" spans="1:16" x14ac:dyDescent="0.3">
      <c r="A63" s="29" t="s">
        <v>107</v>
      </c>
      <c r="B63" s="30" t="s">
        <v>108</v>
      </c>
      <c r="C63" s="31">
        <v>1.72</v>
      </c>
      <c r="D63" s="31">
        <v>3.51</v>
      </c>
      <c r="E63" s="32">
        <v>117.23715899999999</v>
      </c>
      <c r="F63" s="31">
        <v>1.52</v>
      </c>
      <c r="G63" s="29">
        <v>3.31</v>
      </c>
      <c r="H63" s="32">
        <v>107.06691499999999</v>
      </c>
      <c r="I63" s="33">
        <v>9.4989605332328822E-2</v>
      </c>
      <c r="J63" s="34">
        <v>0.39</v>
      </c>
      <c r="K63" s="31">
        <v>2.1800000000000002</v>
      </c>
      <c r="L63" s="32">
        <v>72.813962000000004</v>
      </c>
      <c r="M63" s="31">
        <v>0.68</v>
      </c>
      <c r="N63" s="29">
        <v>2.4700000000000002</v>
      </c>
      <c r="O63" s="32">
        <v>79.895854999999997</v>
      </c>
      <c r="P63" s="33">
        <v>-8.8639053928392081E-2</v>
      </c>
    </row>
    <row r="64" spans="1:16" x14ac:dyDescent="0.3">
      <c r="A64" s="29" t="s">
        <v>109</v>
      </c>
      <c r="B64" s="30" t="s">
        <v>110</v>
      </c>
      <c r="C64" s="31">
        <v>2.81</v>
      </c>
      <c r="D64" s="31">
        <v>4.84</v>
      </c>
      <c r="E64" s="32">
        <v>161.66035600000001</v>
      </c>
      <c r="F64" s="53" t="s">
        <v>111</v>
      </c>
      <c r="G64" s="54"/>
      <c r="H64" s="55"/>
      <c r="I64" s="33" t="s">
        <v>16</v>
      </c>
      <c r="J64" s="34">
        <v>0.42</v>
      </c>
      <c r="K64" s="31">
        <v>2.4500000000000002</v>
      </c>
      <c r="L64" s="32">
        <v>81.832205000000002</v>
      </c>
      <c r="M64" s="53" t="s">
        <v>111</v>
      </c>
      <c r="N64" s="54"/>
      <c r="O64" s="55"/>
      <c r="P64" s="33" t="s">
        <v>16</v>
      </c>
    </row>
    <row r="65" spans="1:16" x14ac:dyDescent="0.3">
      <c r="A65" s="29" t="s">
        <v>112</v>
      </c>
      <c r="B65" s="30" t="s">
        <v>113</v>
      </c>
      <c r="C65" s="31">
        <v>2.17</v>
      </c>
      <c r="D65" s="31">
        <v>4.37</v>
      </c>
      <c r="E65" s="32">
        <v>145.96193300000002</v>
      </c>
      <c r="F65" s="53" t="s">
        <v>111</v>
      </c>
      <c r="G65" s="54"/>
      <c r="H65" s="55"/>
      <c r="I65" s="33" t="s">
        <v>16</v>
      </c>
      <c r="J65" s="34">
        <v>0.49</v>
      </c>
      <c r="K65" s="31">
        <v>2.69</v>
      </c>
      <c r="L65" s="32">
        <v>89.848421000000002</v>
      </c>
      <c r="M65" s="53" t="s">
        <v>111</v>
      </c>
      <c r="N65" s="54"/>
      <c r="O65" s="55"/>
      <c r="P65" s="33" t="s">
        <v>16</v>
      </c>
    </row>
    <row r="66" spans="1:16" x14ac:dyDescent="0.3">
      <c r="A66" s="29" t="s">
        <v>114</v>
      </c>
      <c r="B66" s="30" t="s">
        <v>115</v>
      </c>
      <c r="C66" s="31">
        <v>0.74</v>
      </c>
      <c r="D66" s="31">
        <v>1.73</v>
      </c>
      <c r="E66" s="32">
        <v>57.783557000000002</v>
      </c>
      <c r="F66" s="53" t="s">
        <v>111</v>
      </c>
      <c r="G66" s="54"/>
      <c r="H66" s="55"/>
      <c r="I66" s="33" t="s">
        <v>16</v>
      </c>
      <c r="J66" s="34">
        <v>0.17</v>
      </c>
      <c r="K66" s="31">
        <v>1.1599999999999999</v>
      </c>
      <c r="L66" s="32">
        <v>38.745044</v>
      </c>
      <c r="M66" s="53" t="s">
        <v>111</v>
      </c>
      <c r="N66" s="54"/>
      <c r="O66" s="55"/>
      <c r="P66" s="33" t="s">
        <v>16</v>
      </c>
    </row>
    <row r="67" spans="1:16" x14ac:dyDescent="0.3">
      <c r="A67" s="39" t="s">
        <v>116</v>
      </c>
      <c r="B67" s="30" t="s">
        <v>117</v>
      </c>
      <c r="C67" s="31">
        <v>0.2</v>
      </c>
      <c r="D67" s="31">
        <v>0.39</v>
      </c>
      <c r="E67" s="32">
        <v>13.026351</v>
      </c>
      <c r="F67" s="31">
        <v>0.18</v>
      </c>
      <c r="G67" s="29">
        <v>0.37</v>
      </c>
      <c r="H67" s="32">
        <v>11.968204999999999</v>
      </c>
      <c r="I67" s="33">
        <v>8.84130911861888E-2</v>
      </c>
      <c r="J67" s="34">
        <v>0.05</v>
      </c>
      <c r="K67" s="31">
        <v>0.24</v>
      </c>
      <c r="L67" s="32">
        <v>8.016216</v>
      </c>
      <c r="M67" s="31">
        <v>0.08</v>
      </c>
      <c r="N67" s="29">
        <v>0.27</v>
      </c>
      <c r="O67" s="32">
        <v>8.7335550000000008</v>
      </c>
      <c r="P67" s="33">
        <v>-8.2135968686291069E-2</v>
      </c>
    </row>
    <row r="68" spans="1:16" x14ac:dyDescent="0.3">
      <c r="A68" s="29" t="s">
        <v>118</v>
      </c>
      <c r="B68" s="30" t="s">
        <v>119</v>
      </c>
      <c r="C68" s="31">
        <v>0.17</v>
      </c>
      <c r="D68" s="31">
        <v>0.52</v>
      </c>
      <c r="E68" s="32">
        <v>17.368468</v>
      </c>
      <c r="F68" s="31">
        <v>0.13</v>
      </c>
      <c r="G68" s="29">
        <v>0.48</v>
      </c>
      <c r="H68" s="32">
        <v>15.526319999999998</v>
      </c>
      <c r="I68" s="33">
        <v>0.118646788163583</v>
      </c>
      <c r="J68" s="34">
        <v>0.08</v>
      </c>
      <c r="K68" s="31">
        <v>0.43</v>
      </c>
      <c r="L68" s="32">
        <v>14.362387</v>
      </c>
      <c r="M68" s="31">
        <v>0.13</v>
      </c>
      <c r="N68" s="29">
        <v>0.48</v>
      </c>
      <c r="O68" s="32">
        <v>15.526319999999998</v>
      </c>
      <c r="P68" s="33">
        <v>-7.4965155941652525E-2</v>
      </c>
    </row>
    <row r="69" spans="1:16" x14ac:dyDescent="0.3">
      <c r="A69" s="29" t="s">
        <v>120</v>
      </c>
      <c r="B69" s="30" t="s">
        <v>121</v>
      </c>
      <c r="C69" s="31">
        <v>0.36</v>
      </c>
      <c r="D69" s="31">
        <v>1.02</v>
      </c>
      <c r="E69" s="32">
        <v>34.068918000000004</v>
      </c>
      <c r="F69" s="31">
        <v>0.31</v>
      </c>
      <c r="G69" s="29">
        <v>0.96</v>
      </c>
      <c r="H69" s="32">
        <v>31.052639999999997</v>
      </c>
      <c r="I69" s="33">
        <v>9.7134349929668046E-2</v>
      </c>
      <c r="J69" s="34">
        <v>0.16</v>
      </c>
      <c r="K69" s="31">
        <v>0.82</v>
      </c>
      <c r="L69" s="32">
        <v>27.388738</v>
      </c>
      <c r="M69" s="31">
        <v>0.27</v>
      </c>
      <c r="N69" s="29">
        <v>0.92</v>
      </c>
      <c r="O69" s="32">
        <v>29.758780000000002</v>
      </c>
      <c r="P69" s="33">
        <v>-7.9641772949025511E-2</v>
      </c>
    </row>
    <row r="70" spans="1:16" x14ac:dyDescent="0.3">
      <c r="A70" s="29">
        <v>96202</v>
      </c>
      <c r="B70" s="30" t="s">
        <v>122</v>
      </c>
      <c r="C70" s="31">
        <v>0.16</v>
      </c>
      <c r="D70" s="31">
        <v>0.6</v>
      </c>
      <c r="E70" s="32">
        <v>20.04054</v>
      </c>
      <c r="F70" s="31">
        <v>0.28000000000000003</v>
      </c>
      <c r="G70" s="29">
        <v>0.72</v>
      </c>
      <c r="H70" s="32">
        <v>23.289479999999998</v>
      </c>
      <c r="I70" s="33">
        <v>-0.13950247064339769</v>
      </c>
      <c r="J70" s="34">
        <v>0.08</v>
      </c>
      <c r="K70" s="31">
        <v>0.52</v>
      </c>
      <c r="L70" s="32">
        <v>17.368468</v>
      </c>
      <c r="M70" s="31">
        <v>0.2</v>
      </c>
      <c r="N70" s="29">
        <v>0.64</v>
      </c>
      <c r="O70" s="32">
        <v>20.70176</v>
      </c>
      <c r="P70" s="33">
        <v>-0.16101490887731285</v>
      </c>
    </row>
    <row r="71" spans="1:16" x14ac:dyDescent="0.3">
      <c r="A71" s="29">
        <v>96203</v>
      </c>
      <c r="B71" s="30" t="s">
        <v>123</v>
      </c>
      <c r="C71" s="31">
        <v>0.03</v>
      </c>
      <c r="D71" s="31">
        <v>0.16</v>
      </c>
      <c r="E71" s="32">
        <v>5.344144</v>
      </c>
      <c r="F71" s="31">
        <v>0.06</v>
      </c>
      <c r="G71" s="29">
        <v>0.18</v>
      </c>
      <c r="H71" s="32">
        <v>5.8223699999999994</v>
      </c>
      <c r="I71" s="33">
        <v>-8.2135968686290875E-2</v>
      </c>
      <c r="J71" s="34">
        <v>0.02</v>
      </c>
      <c r="K71" s="31">
        <v>0.15</v>
      </c>
      <c r="L71" s="32">
        <v>5.010135</v>
      </c>
      <c r="M71" s="31">
        <v>0.06</v>
      </c>
      <c r="N71" s="29">
        <v>0.18</v>
      </c>
      <c r="O71" s="32">
        <v>5.8223699999999994</v>
      </c>
      <c r="P71" s="33">
        <v>-0.13950247064339769</v>
      </c>
    </row>
    <row r="72" spans="1:16" x14ac:dyDescent="0.3">
      <c r="A72" s="29">
        <v>97550</v>
      </c>
      <c r="B72" s="30" t="s">
        <v>124</v>
      </c>
      <c r="C72" s="31">
        <v>0.56999999999999995</v>
      </c>
      <c r="D72" s="31">
        <v>1.58</v>
      </c>
      <c r="E72" s="32">
        <v>52.773422000000004</v>
      </c>
      <c r="F72" s="31">
        <v>0.57999999999999996</v>
      </c>
      <c r="G72" s="29">
        <v>1.61</v>
      </c>
      <c r="H72" s="32">
        <v>52.077865000000003</v>
      </c>
      <c r="I72" s="33">
        <v>1.335609668330299E-2</v>
      </c>
      <c r="J72" s="34">
        <v>0.18</v>
      </c>
      <c r="K72" s="31">
        <v>1.19</v>
      </c>
      <c r="L72" s="32">
        <v>39.747070999999998</v>
      </c>
      <c r="M72" s="31">
        <v>0.35</v>
      </c>
      <c r="N72" s="29">
        <v>1.38</v>
      </c>
      <c r="O72" s="32">
        <v>44.638169999999995</v>
      </c>
      <c r="P72" s="33">
        <v>-0.10957212179621158</v>
      </c>
    </row>
    <row r="73" spans="1:16" x14ac:dyDescent="0.3">
      <c r="A73" s="29">
        <v>97551</v>
      </c>
      <c r="B73" s="30" t="s">
        <v>125</v>
      </c>
      <c r="C73" s="31">
        <v>0.24</v>
      </c>
      <c r="D73" s="31">
        <v>0.78</v>
      </c>
      <c r="E73" s="32">
        <v>26.052702</v>
      </c>
      <c r="F73" s="31">
        <v>0.24</v>
      </c>
      <c r="G73" s="29">
        <v>0.79</v>
      </c>
      <c r="H73" s="32">
        <v>25.553735</v>
      </c>
      <c r="I73" s="33">
        <v>1.9526186680733772E-2</v>
      </c>
      <c r="J73" s="34">
        <v>0.09</v>
      </c>
      <c r="K73" s="31">
        <v>0.63</v>
      </c>
      <c r="L73" s="32">
        <v>21.042567000000002</v>
      </c>
      <c r="M73" s="31">
        <v>0.19</v>
      </c>
      <c r="N73" s="29">
        <v>0.74</v>
      </c>
      <c r="O73" s="32">
        <v>23.936409999999999</v>
      </c>
      <c r="P73" s="33">
        <v>-0.12089711865730897</v>
      </c>
    </row>
    <row r="74" spans="1:16" x14ac:dyDescent="0.3">
      <c r="A74" s="29">
        <v>97552</v>
      </c>
      <c r="B74" s="30" t="s">
        <v>126</v>
      </c>
      <c r="C74" s="31">
        <v>0.42</v>
      </c>
      <c r="D74" s="31">
        <v>0.66</v>
      </c>
      <c r="E74" s="32">
        <v>22.044594</v>
      </c>
      <c r="F74" s="31">
        <v>0.44</v>
      </c>
      <c r="G74" s="29">
        <v>0.68</v>
      </c>
      <c r="H74" s="32">
        <v>21.995620000000002</v>
      </c>
      <c r="I74" s="33">
        <v>2.22653419180717E-3</v>
      </c>
      <c r="J74" s="34">
        <v>0.04</v>
      </c>
      <c r="K74" s="31">
        <v>0.28000000000000003</v>
      </c>
      <c r="L74" s="32">
        <v>9.3522520000000018</v>
      </c>
      <c r="M74" s="31">
        <v>0.08</v>
      </c>
      <c r="N74" s="29">
        <v>0.32</v>
      </c>
      <c r="O74" s="32">
        <v>10.35088</v>
      </c>
      <c r="P74" s="33">
        <v>-9.6477594175567519E-2</v>
      </c>
    </row>
    <row r="75" spans="1:16" x14ac:dyDescent="0.3">
      <c r="A75" s="29">
        <v>98016</v>
      </c>
      <c r="B75" s="40" t="s">
        <v>127</v>
      </c>
      <c r="C75" s="31">
        <v>0.2</v>
      </c>
      <c r="D75" s="31">
        <v>0.52</v>
      </c>
      <c r="E75" s="32">
        <v>17.368468</v>
      </c>
      <c r="F75" s="31">
        <v>0.17</v>
      </c>
      <c r="G75" s="29">
        <v>0.49</v>
      </c>
      <c r="H75" s="32">
        <v>15.849784999999999</v>
      </c>
      <c r="I75" s="33">
        <v>9.5817261874530241E-2</v>
      </c>
      <c r="J75" s="34">
        <v>7.0000000000000007E-2</v>
      </c>
      <c r="K75" s="31">
        <v>0.39</v>
      </c>
      <c r="L75" s="32">
        <v>13.026351</v>
      </c>
      <c r="M75" s="31">
        <v>0.13</v>
      </c>
      <c r="N75" s="29">
        <v>0.45</v>
      </c>
      <c r="O75" s="32">
        <v>14.555925</v>
      </c>
      <c r="P75" s="33">
        <v>-0.10508256946913372</v>
      </c>
    </row>
  </sheetData>
  <mergeCells count="18">
    <mergeCell ref="A1:P1"/>
    <mergeCell ref="A2:P2"/>
    <mergeCell ref="A3:A5"/>
    <mergeCell ref="B3:B5"/>
    <mergeCell ref="C3:I3"/>
    <mergeCell ref="J3:P3"/>
    <mergeCell ref="C4:E4"/>
    <mergeCell ref="F4:H4"/>
    <mergeCell ref="I4:I5"/>
    <mergeCell ref="J4:L4"/>
    <mergeCell ref="F66:H66"/>
    <mergeCell ref="M66:O66"/>
    <mergeCell ref="M4:O4"/>
    <mergeCell ref="P4:P5"/>
    <mergeCell ref="F64:H64"/>
    <mergeCell ref="M64:O64"/>
    <mergeCell ref="F65:H65"/>
    <mergeCell ref="M65:O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255407-82d2-4801-9d67-5e8b0c684425" xsi:nil="true"/>
    <lcf76f155ced4ddcb4097134ff3c332f xmlns="1797b8c5-1b60-46b7-8f54-1880ad985d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5698E0A9FC5544882DCF6E56D48B21" ma:contentTypeVersion="13" ma:contentTypeDescription="Create a new document." ma:contentTypeScope="" ma:versionID="8d6027828198a41265e4cf73a545bedf">
  <xsd:schema xmlns:xsd="http://www.w3.org/2001/XMLSchema" xmlns:xs="http://www.w3.org/2001/XMLSchema" xmlns:p="http://schemas.microsoft.com/office/2006/metadata/properties" xmlns:ns2="1797b8c5-1b60-46b7-8f54-1880ad985d65" xmlns:ns3="f6255407-82d2-4801-9d67-5e8b0c684425" targetNamespace="http://schemas.microsoft.com/office/2006/metadata/properties" ma:root="true" ma:fieldsID="89a724ed2710ef721f520a88035a1aed" ns2:_="" ns3:_="">
    <xsd:import namespace="1797b8c5-1b60-46b7-8f54-1880ad985d65"/>
    <xsd:import namespace="f6255407-82d2-4801-9d67-5e8b0c684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7b8c5-1b60-46b7-8f54-1880ad985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f911e0e-a8dc-4d18-aa75-63e2ffe395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55407-82d2-4801-9d67-5e8b0c68442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249c2a3-03ee-4ac0-b8e6-b3657186af54}" ma:internalName="TaxCatchAll" ma:showField="CatchAllData" ma:web="f6255407-82d2-4801-9d67-5e8b0c684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1BA0E0-CDB0-45A3-BB49-090A1037E898}">
  <ds:schemaRefs>
    <ds:schemaRef ds:uri="http://schemas.microsoft.com/office/2006/metadata/properties"/>
    <ds:schemaRef ds:uri="http://schemas.microsoft.com/office/infopath/2007/PartnerControls"/>
    <ds:schemaRef ds:uri="f6255407-82d2-4801-9d67-5e8b0c684425"/>
    <ds:schemaRef ds:uri="1797b8c5-1b60-46b7-8f54-1880ad985d65"/>
  </ds:schemaRefs>
</ds:datastoreItem>
</file>

<file path=customXml/itemProps2.xml><?xml version="1.0" encoding="utf-8"?>
<ds:datastoreItem xmlns:ds="http://schemas.openxmlformats.org/officeDocument/2006/customXml" ds:itemID="{EED9F6F7-5843-4F37-9353-053BC8D015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E7EE3-5960-4ED6-B43A-F266E5471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7b8c5-1b60-46b7-8f54-1880ad985d65"/>
    <ds:schemaRef ds:uri="f6255407-82d2-4801-9d67-5e8b0c684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Endocrine</vt:lpstr>
      <vt:lpstr>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Boyle</dc:creator>
  <cp:lastModifiedBy>Nina Boyle</cp:lastModifiedBy>
  <dcterms:created xsi:type="dcterms:W3CDTF">2025-11-12T18:47:45Z</dcterms:created>
  <dcterms:modified xsi:type="dcterms:W3CDTF">2025-11-12T23:45:37Z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0x010100A75698E0A9FC5544882DCF6E56D48B21</vt:lpwstr>
  </property>
</Properties>
</file>